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ityofclevelandga-my.sharepoint.com/personal/kharris_cityofclevelandga_org/Documents/Budget/"/>
    </mc:Choice>
  </mc:AlternateContent>
  <xr:revisionPtr revIDLastSave="0" documentId="8_{494A89CC-7368-469A-9FC7-13CB0AA763F5}" xr6:coauthVersionLast="47" xr6:coauthVersionMax="47" xr10:uidLastSave="{00000000-0000-0000-0000-000000000000}"/>
  <bookViews>
    <workbookView xWindow="-108" yWindow="-108" windowWidth="23256" windowHeight="12576" tabRatio="662" xr2:uid="{00000000-000D-0000-FFFF-FFFF00000000}"/>
  </bookViews>
  <sheets>
    <sheet name="YTD Budget Summary" sheetId="12" r:id="rId1"/>
    <sheet name="Sheet1" sheetId="13" r:id="rId2"/>
    <sheet name="Monthly Expenses Summary" sheetId="11" r:id="rId3"/>
    <sheet name="Itemized Expenses" sheetId="8" r:id="rId4"/>
    <sheet name="Charitables &amp; Sponsorships" sheetId="7" r:id="rId5"/>
    <sheet name="Sheet2" sheetId="14" r:id="rId6"/>
  </sheets>
  <definedNames>
    <definedName name="_xlnm._FilterDatabase" localSheetId="4" hidden="1">'Charitables &amp; Sponsorships'!$A$1:$L$107</definedName>
    <definedName name="_xlnm._FilterDatabase" localSheetId="3" hidden="1">'Itemized Expenses'!$A$1:$J$2339</definedName>
    <definedName name="_xlnm.Print_Area" localSheetId="4">'Charitables &amp; Sponsorships'!$A$1:$O$107</definedName>
    <definedName name="_xlnm.Print_Area" localSheetId="3">'Itemized Expenses'!$A$1:$L$101</definedName>
    <definedName name="_xlnm.Print_Area" localSheetId="2">'Monthly Expenses Summary'!$A$1:$P$32</definedName>
    <definedName name="_xlnm.Print_Titles" localSheetId="4">'Charitables &amp; Sponsorships'!$1:$1</definedName>
    <definedName name="_xlnm.Print_Titles" localSheetId="3">'Itemized Expenses'!$1:$1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0" i="12" l="1"/>
  <c r="F146" i="12"/>
  <c r="E122" i="12"/>
  <c r="F748" i="12"/>
  <c r="E849" i="12"/>
  <c r="D849" i="12"/>
  <c r="C849" i="12"/>
  <c r="G847" i="12"/>
  <c r="F847" i="12"/>
  <c r="G845" i="12"/>
  <c r="F845" i="12"/>
  <c r="F843" i="12"/>
  <c r="G843" i="12" s="1"/>
  <c r="F841" i="12"/>
  <c r="G841" i="12" s="1"/>
  <c r="G839" i="12"/>
  <c r="F839" i="12"/>
  <c r="G837" i="12"/>
  <c r="F837" i="12"/>
  <c r="F835" i="12"/>
  <c r="G835" i="12" s="1"/>
  <c r="F833" i="12"/>
  <c r="G833" i="12" s="1"/>
  <c r="G831" i="12"/>
  <c r="F831" i="12"/>
  <c r="G829" i="12"/>
  <c r="F829" i="12"/>
  <c r="F827" i="12"/>
  <c r="G827" i="12" s="1"/>
  <c r="F825" i="12"/>
  <c r="G825" i="12" s="1"/>
  <c r="G823" i="12"/>
  <c r="F823" i="12"/>
  <c r="G821" i="12"/>
  <c r="F821" i="12"/>
  <c r="F819" i="12"/>
  <c r="G819" i="12" s="1"/>
  <c r="F817" i="12"/>
  <c r="G817" i="12" s="1"/>
  <c r="G815" i="12"/>
  <c r="F815" i="12"/>
  <c r="G813" i="12"/>
  <c r="F813" i="12"/>
  <c r="F811" i="12"/>
  <c r="G811" i="12" s="1"/>
  <c r="F809" i="12"/>
  <c r="G809" i="12" s="1"/>
  <c r="G807" i="12"/>
  <c r="F807" i="12"/>
  <c r="G805" i="12"/>
  <c r="F805" i="12"/>
  <c r="F803" i="12"/>
  <c r="G803" i="12" s="1"/>
  <c r="F801" i="12"/>
  <c r="G801" i="12" s="1"/>
  <c r="G799" i="12"/>
  <c r="F799" i="12"/>
  <c r="G797" i="12"/>
  <c r="F797" i="12"/>
  <c r="F795" i="12"/>
  <c r="G795" i="12" s="1"/>
  <c r="F793" i="12"/>
  <c r="G793" i="12" s="1"/>
  <c r="G791" i="12"/>
  <c r="F791" i="12"/>
  <c r="F789" i="12"/>
  <c r="G789" i="12" s="1"/>
  <c r="F787" i="12"/>
  <c r="G787" i="12" s="1"/>
  <c r="F785" i="12"/>
  <c r="G785" i="12" s="1"/>
  <c r="G783" i="12"/>
  <c r="F783" i="12"/>
  <c r="G781" i="12"/>
  <c r="F781" i="12"/>
  <c r="F779" i="12"/>
  <c r="F849" i="12" l="1"/>
  <c r="G849" i="12" s="1"/>
  <c r="G779" i="12"/>
  <c r="E768" i="12" l="1"/>
  <c r="F768" i="12" s="1"/>
  <c r="G768" i="12" s="1"/>
  <c r="D768" i="12"/>
  <c r="C768" i="12"/>
  <c r="G766" i="12"/>
  <c r="F766" i="12"/>
  <c r="G764" i="12"/>
  <c r="F764" i="12"/>
  <c r="F762" i="12"/>
  <c r="G762" i="12" s="1"/>
  <c r="F760" i="12"/>
  <c r="G760" i="12" s="1"/>
  <c r="G758" i="12"/>
  <c r="F758" i="12"/>
  <c r="G756" i="12"/>
  <c r="F756" i="12"/>
  <c r="F754" i="12"/>
  <c r="G754" i="12" s="1"/>
  <c r="F752" i="12"/>
  <c r="G752" i="12" s="1"/>
  <c r="G750" i="12"/>
  <c r="F750" i="12"/>
  <c r="G748" i="12"/>
  <c r="F746" i="12"/>
  <c r="G746" i="12" s="1"/>
  <c r="F744" i="12"/>
  <c r="G744" i="12" s="1"/>
  <c r="G742" i="12"/>
  <c r="F742" i="12"/>
  <c r="G740" i="12"/>
  <c r="F740" i="12"/>
  <c r="F738" i="12"/>
  <c r="G738" i="12" s="1"/>
  <c r="F736" i="12"/>
  <c r="G736" i="12" s="1"/>
  <c r="G734" i="12"/>
  <c r="F734" i="12"/>
  <c r="G732" i="12"/>
  <c r="F732" i="12"/>
  <c r="F730" i="12"/>
  <c r="G730" i="12" s="1"/>
  <c r="F728" i="12"/>
  <c r="G728" i="12" s="1"/>
  <c r="G721" i="12"/>
  <c r="F721" i="12"/>
  <c r="G719" i="12"/>
  <c r="F719" i="12"/>
  <c r="F717" i="12"/>
  <c r="G717" i="12" s="1"/>
  <c r="F715" i="12"/>
  <c r="G715" i="12" s="1"/>
  <c r="G713" i="12"/>
  <c r="F713" i="12"/>
  <c r="G711" i="12"/>
  <c r="F711" i="12"/>
  <c r="F709" i="12"/>
  <c r="G709" i="12" s="1"/>
  <c r="F707" i="12"/>
  <c r="G707" i="12" s="1"/>
  <c r="G705" i="12"/>
  <c r="F705" i="12"/>
  <c r="G703" i="12"/>
  <c r="F703" i="12"/>
  <c r="F701" i="12"/>
  <c r="G701" i="12" s="1"/>
  <c r="F699" i="12"/>
  <c r="G699" i="12" s="1"/>
  <c r="G697" i="12"/>
  <c r="F697" i="12"/>
  <c r="G695" i="12"/>
  <c r="F695" i="12"/>
  <c r="F693" i="12"/>
  <c r="G693" i="12" s="1"/>
  <c r="F691" i="12"/>
  <c r="G691" i="12" s="1"/>
  <c r="G689" i="12"/>
  <c r="F689" i="12"/>
  <c r="G687" i="12"/>
  <c r="F687" i="12"/>
  <c r="F685" i="12"/>
  <c r="G685" i="12" s="1"/>
  <c r="F683" i="12"/>
  <c r="G683" i="12" s="1"/>
  <c r="G681" i="12"/>
  <c r="F681" i="12"/>
  <c r="G679" i="12"/>
  <c r="F679" i="12"/>
  <c r="F677" i="12"/>
  <c r="G677" i="12" s="1"/>
  <c r="E669" i="12"/>
  <c r="F669" i="12" s="1"/>
  <c r="G669" i="12" s="1"/>
  <c r="D669" i="12"/>
  <c r="C669" i="12"/>
  <c r="F667" i="12"/>
  <c r="G667" i="12" s="1"/>
  <c r="F665" i="12"/>
  <c r="G665" i="12" s="1"/>
  <c r="F663" i="12"/>
  <c r="G663" i="12" s="1"/>
  <c r="F661" i="12"/>
  <c r="G661" i="12" s="1"/>
  <c r="F659" i="12"/>
  <c r="G659" i="12" s="1"/>
  <c r="G657" i="12"/>
  <c r="F657" i="12"/>
  <c r="F655" i="12"/>
  <c r="G655" i="12" s="1"/>
  <c r="F653" i="12"/>
  <c r="G653" i="12" s="1"/>
  <c r="F651" i="12"/>
  <c r="G651" i="12" s="1"/>
  <c r="F649" i="12"/>
  <c r="G649" i="12" s="1"/>
  <c r="E633" i="12" l="1"/>
  <c r="D633" i="12"/>
  <c r="C633" i="12"/>
  <c r="F630" i="12"/>
  <c r="F633" i="12" s="1"/>
  <c r="G633" i="12" s="1"/>
  <c r="E622" i="12"/>
  <c r="D622" i="12"/>
  <c r="C622" i="12"/>
  <c r="F620" i="12"/>
  <c r="G620" i="12" s="1"/>
  <c r="F618" i="12"/>
  <c r="E602" i="12"/>
  <c r="D602" i="12"/>
  <c r="D604" i="12" s="1"/>
  <c r="C602" i="12"/>
  <c r="C604" i="12" s="1"/>
  <c r="F598" i="12"/>
  <c r="G598" i="12" s="1"/>
  <c r="F596" i="12"/>
  <c r="G596" i="12" s="1"/>
  <c r="F594" i="12"/>
  <c r="G594" i="12" s="1"/>
  <c r="E590" i="12"/>
  <c r="D590" i="12"/>
  <c r="C590" i="12"/>
  <c r="F587" i="12"/>
  <c r="G587" i="12" s="1"/>
  <c r="F585" i="12"/>
  <c r="G585" i="12" s="1"/>
  <c r="F583" i="12"/>
  <c r="G583" i="12" s="1"/>
  <c r="F581" i="12"/>
  <c r="G581" i="12" s="1"/>
  <c r="E604" i="12"/>
  <c r="F590" i="12" l="1"/>
  <c r="G590" i="12" s="1"/>
  <c r="F602" i="12"/>
  <c r="G602" i="12" s="1"/>
  <c r="F622" i="12"/>
  <c r="G622" i="12" s="1"/>
  <c r="G618" i="12"/>
  <c r="G630" i="12"/>
  <c r="F604" i="12"/>
  <c r="G604" i="12" s="1"/>
  <c r="E571" i="12" l="1"/>
  <c r="D571" i="12"/>
  <c r="C571" i="12"/>
  <c r="F569" i="12"/>
  <c r="G569" i="12" s="1"/>
  <c r="F567" i="12"/>
  <c r="G567" i="12" s="1"/>
  <c r="F565" i="12"/>
  <c r="G565" i="12" s="1"/>
  <c r="F563" i="12"/>
  <c r="G563" i="12" s="1"/>
  <c r="F561" i="12"/>
  <c r="G561" i="12" s="1"/>
  <c r="F559" i="12"/>
  <c r="G559" i="12" s="1"/>
  <c r="F557" i="12"/>
  <c r="G557" i="12" s="1"/>
  <c r="F571" i="12" l="1"/>
  <c r="G571" i="12" s="1"/>
  <c r="E550" i="12"/>
  <c r="D550" i="12"/>
  <c r="C550" i="12"/>
  <c r="F548" i="12"/>
  <c r="G548" i="12" s="1"/>
  <c r="F546" i="12"/>
  <c r="F544" i="12"/>
  <c r="G544" i="12" s="1"/>
  <c r="F542" i="12"/>
  <c r="G542" i="12" s="1"/>
  <c r="F540" i="12"/>
  <c r="G540" i="12" s="1"/>
  <c r="F538" i="12"/>
  <c r="G538" i="12" s="1"/>
  <c r="F536" i="12"/>
  <c r="G536" i="12" s="1"/>
  <c r="F534" i="12"/>
  <c r="G534" i="12" s="1"/>
  <c r="F532" i="12"/>
  <c r="G532" i="12" s="1"/>
  <c r="F530" i="12"/>
  <c r="G530" i="12" s="1"/>
  <c r="F528" i="12"/>
  <c r="G528" i="12" s="1"/>
  <c r="F526" i="12"/>
  <c r="G526" i="12" s="1"/>
  <c r="F524" i="12"/>
  <c r="G524" i="12" s="1"/>
  <c r="F522" i="12"/>
  <c r="G522" i="12" s="1"/>
  <c r="F520" i="12"/>
  <c r="G520" i="12" s="1"/>
  <c r="F518" i="12"/>
  <c r="G518" i="12" s="1"/>
  <c r="F516" i="12"/>
  <c r="G516" i="12" s="1"/>
  <c r="F514" i="12"/>
  <c r="G514" i="12" s="1"/>
  <c r="F512" i="12"/>
  <c r="G512" i="12" s="1"/>
  <c r="F550" i="12" l="1"/>
  <c r="G550" i="12" s="1"/>
  <c r="E504" i="12"/>
  <c r="D504" i="12"/>
  <c r="C504" i="12"/>
  <c r="F502" i="12"/>
  <c r="G502" i="12" s="1"/>
  <c r="F500" i="12"/>
  <c r="F498" i="12"/>
  <c r="G498" i="12" s="1"/>
  <c r="F496" i="12"/>
  <c r="G496" i="12" s="1"/>
  <c r="F494" i="12"/>
  <c r="G494" i="12" s="1"/>
  <c r="F492" i="12"/>
  <c r="G492" i="12" s="1"/>
  <c r="F490" i="12"/>
  <c r="G490" i="12" s="1"/>
  <c r="F488" i="12"/>
  <c r="F486" i="12"/>
  <c r="G486" i="12" s="1"/>
  <c r="F484" i="12"/>
  <c r="G484" i="12" s="1"/>
  <c r="F482" i="12"/>
  <c r="G482" i="12" s="1"/>
  <c r="F480" i="12"/>
  <c r="G480" i="12" s="1"/>
  <c r="F478" i="12"/>
  <c r="G478" i="12" s="1"/>
  <c r="F476" i="12"/>
  <c r="G476" i="12" s="1"/>
  <c r="F474" i="12"/>
  <c r="G474" i="12" s="1"/>
  <c r="F472" i="12"/>
  <c r="G472" i="12" s="1"/>
  <c r="F470" i="12"/>
  <c r="G470" i="12" s="1"/>
  <c r="F468" i="12"/>
  <c r="G468" i="12" s="1"/>
  <c r="F466" i="12"/>
  <c r="G466" i="12" s="1"/>
  <c r="F464" i="12"/>
  <c r="G464" i="12" s="1"/>
  <c r="F462" i="12"/>
  <c r="E455" i="12"/>
  <c r="D455" i="12"/>
  <c r="C455" i="12"/>
  <c r="F453" i="12"/>
  <c r="G453" i="12" s="1"/>
  <c r="F451" i="12"/>
  <c r="F449" i="12"/>
  <c r="G449" i="12" s="1"/>
  <c r="F447" i="12"/>
  <c r="G447" i="12" s="1"/>
  <c r="F445" i="12"/>
  <c r="G445" i="12" s="1"/>
  <c r="F443" i="12"/>
  <c r="G443" i="12" s="1"/>
  <c r="F441" i="12"/>
  <c r="G441" i="12" s="1"/>
  <c r="F439" i="12"/>
  <c r="G439" i="12" s="1"/>
  <c r="F437" i="12"/>
  <c r="G437" i="12" s="1"/>
  <c r="F435" i="12"/>
  <c r="G435" i="12" s="1"/>
  <c r="F433" i="12"/>
  <c r="G433" i="12" s="1"/>
  <c r="F431" i="12"/>
  <c r="G431" i="12" s="1"/>
  <c r="F429" i="12"/>
  <c r="G429" i="12" s="1"/>
  <c r="F427" i="12"/>
  <c r="G427" i="12" s="1"/>
  <c r="F425" i="12"/>
  <c r="G425" i="12" s="1"/>
  <c r="F423" i="12"/>
  <c r="G423" i="12" s="1"/>
  <c r="F421" i="12"/>
  <c r="G421" i="12" s="1"/>
  <c r="F419" i="12"/>
  <c r="G419" i="12" s="1"/>
  <c r="F417" i="12"/>
  <c r="G417" i="12" s="1"/>
  <c r="F415" i="12"/>
  <c r="G415" i="12" s="1"/>
  <c r="F413" i="12"/>
  <c r="E405" i="12"/>
  <c r="D405" i="12"/>
  <c r="C405" i="12"/>
  <c r="F403" i="12"/>
  <c r="G403" i="12" s="1"/>
  <c r="F401" i="12"/>
  <c r="G401" i="12" s="1"/>
  <c r="F399" i="12"/>
  <c r="G399" i="12" s="1"/>
  <c r="F397" i="12"/>
  <c r="G397" i="12" s="1"/>
  <c r="F395" i="12"/>
  <c r="G395" i="12" s="1"/>
  <c r="F393" i="12"/>
  <c r="G393" i="12" s="1"/>
  <c r="F391" i="12"/>
  <c r="G391" i="12" s="1"/>
  <c r="F389" i="12"/>
  <c r="G389" i="12" s="1"/>
  <c r="F387" i="12"/>
  <c r="G387" i="12" s="1"/>
  <c r="F385" i="12"/>
  <c r="G385" i="12" s="1"/>
  <c r="F383" i="12"/>
  <c r="G383" i="12" s="1"/>
  <c r="F381" i="12"/>
  <c r="G381" i="12" s="1"/>
  <c r="F379" i="12"/>
  <c r="G379" i="12" s="1"/>
  <c r="F377" i="12"/>
  <c r="G377" i="12" s="1"/>
  <c r="F375" i="12"/>
  <c r="G375" i="12" s="1"/>
  <c r="F373" i="12"/>
  <c r="G373" i="12" s="1"/>
  <c r="F371" i="12"/>
  <c r="G371" i="12" s="1"/>
  <c r="F369" i="12"/>
  <c r="G369" i="12" s="1"/>
  <c r="F367" i="12"/>
  <c r="G367" i="12" s="1"/>
  <c r="F365" i="12"/>
  <c r="G365" i="12" s="1"/>
  <c r="F363" i="12"/>
  <c r="G363" i="12" s="1"/>
  <c r="F361" i="12"/>
  <c r="G361" i="12" s="1"/>
  <c r="F359" i="12"/>
  <c r="G359" i="12" s="1"/>
  <c r="F357" i="12"/>
  <c r="G357" i="12" s="1"/>
  <c r="F355" i="12"/>
  <c r="E349" i="12"/>
  <c r="D349" i="12"/>
  <c r="C349" i="12"/>
  <c r="F346" i="12"/>
  <c r="G346" i="12" s="1"/>
  <c r="F344" i="12"/>
  <c r="F342" i="12"/>
  <c r="F340" i="12"/>
  <c r="G340" i="12" s="1"/>
  <c r="F338" i="12"/>
  <c r="G338" i="12" s="1"/>
  <c r="F336" i="12"/>
  <c r="G336" i="12" s="1"/>
  <c r="F334" i="12"/>
  <c r="G334" i="12" s="1"/>
  <c r="F332" i="12"/>
  <c r="G332" i="12" s="1"/>
  <c r="F330" i="12"/>
  <c r="G330" i="12" s="1"/>
  <c r="F328" i="12"/>
  <c r="G328" i="12" s="1"/>
  <c r="F326" i="12"/>
  <c r="G326" i="12" s="1"/>
  <c r="F324" i="12"/>
  <c r="G324" i="12" s="1"/>
  <c r="F322" i="12"/>
  <c r="G322" i="12" s="1"/>
  <c r="F320" i="12"/>
  <c r="G320" i="12" s="1"/>
  <c r="F318" i="12"/>
  <c r="G318" i="12" s="1"/>
  <c r="F316" i="12"/>
  <c r="G316" i="12" s="1"/>
  <c r="F314" i="12"/>
  <c r="G314" i="12" s="1"/>
  <c r="F312" i="12"/>
  <c r="G312" i="12" s="1"/>
  <c r="F310" i="12"/>
  <c r="G310" i="12" s="1"/>
  <c r="F308" i="12"/>
  <c r="G308" i="12" s="1"/>
  <c r="F306" i="12"/>
  <c r="G306" i="12" s="1"/>
  <c r="F304" i="12"/>
  <c r="G304" i="12" s="1"/>
  <c r="F302" i="12"/>
  <c r="G302" i="12" s="1"/>
  <c r="F300" i="12"/>
  <c r="G300" i="12" s="1"/>
  <c r="F298" i="12"/>
  <c r="G298" i="12" s="1"/>
  <c r="F296" i="12"/>
  <c r="F405" i="12" l="1"/>
  <c r="G405" i="12" s="1"/>
  <c r="F455" i="12"/>
  <c r="G455" i="12" s="1"/>
  <c r="F504" i="12"/>
  <c r="G504" i="12" s="1"/>
  <c r="F349" i="12"/>
  <c r="G349" i="12" s="1"/>
  <c r="G355" i="12"/>
  <c r="G462" i="12"/>
  <c r="G413" i="12"/>
  <c r="G296" i="12"/>
  <c r="E290" i="12"/>
  <c r="D290" i="12"/>
  <c r="C290" i="12"/>
  <c r="F288" i="12"/>
  <c r="G288" i="12" s="1"/>
  <c r="F284" i="12"/>
  <c r="G284" i="12" s="1"/>
  <c r="F282" i="12"/>
  <c r="G282" i="12" s="1"/>
  <c r="F280" i="12"/>
  <c r="G280" i="12" s="1"/>
  <c r="F278" i="12"/>
  <c r="G278" i="12" s="1"/>
  <c r="F276" i="12"/>
  <c r="G276" i="12" s="1"/>
  <c r="F274" i="12"/>
  <c r="G274" i="12" s="1"/>
  <c r="F272" i="12"/>
  <c r="G272" i="12" s="1"/>
  <c r="F270" i="12"/>
  <c r="G270" i="12" s="1"/>
  <c r="F268" i="12"/>
  <c r="G268" i="12" s="1"/>
  <c r="F266" i="12"/>
  <c r="G266" i="12" s="1"/>
  <c r="F264" i="12"/>
  <c r="G264" i="12" s="1"/>
  <c r="F262" i="12"/>
  <c r="G262" i="12" s="1"/>
  <c r="G260" i="12"/>
  <c r="F258" i="12"/>
  <c r="G258" i="12" s="1"/>
  <c r="F256" i="12"/>
  <c r="G256" i="12" s="1"/>
  <c r="F254" i="12"/>
  <c r="G254" i="12" s="1"/>
  <c r="F247" i="12"/>
  <c r="G247" i="12" s="1"/>
  <c r="E248" i="12"/>
  <c r="D248" i="12"/>
  <c r="C248" i="12"/>
  <c r="F245" i="12"/>
  <c r="G245" i="12" s="1"/>
  <c r="F243" i="12"/>
  <c r="G243" i="12" s="1"/>
  <c r="F241" i="12"/>
  <c r="G241" i="12" s="1"/>
  <c r="F239" i="12"/>
  <c r="G239" i="12" s="1"/>
  <c r="F237" i="12"/>
  <c r="F235" i="12"/>
  <c r="G235" i="12" s="1"/>
  <c r="F233" i="12"/>
  <c r="G233" i="12" s="1"/>
  <c r="F231" i="12"/>
  <c r="G231" i="12" s="1"/>
  <c r="F229" i="12"/>
  <c r="G229" i="12" s="1"/>
  <c r="F227" i="12"/>
  <c r="G227" i="12" s="1"/>
  <c r="F225" i="12"/>
  <c r="G225" i="12" s="1"/>
  <c r="F223" i="12"/>
  <c r="G223" i="12" s="1"/>
  <c r="F221" i="12"/>
  <c r="G221" i="12" s="1"/>
  <c r="F219" i="12"/>
  <c r="G219" i="12" s="1"/>
  <c r="F217" i="12"/>
  <c r="G217" i="12" s="1"/>
  <c r="F215" i="12"/>
  <c r="G215" i="12" s="1"/>
  <c r="F213" i="12"/>
  <c r="G213" i="12" s="1"/>
  <c r="F211" i="12"/>
  <c r="G211" i="12" s="1"/>
  <c r="F209" i="12"/>
  <c r="G209" i="12" s="1"/>
  <c r="F207" i="12"/>
  <c r="G207" i="12" s="1"/>
  <c r="F205" i="12"/>
  <c r="G205" i="12" s="1"/>
  <c r="F203" i="12"/>
  <c r="G203" i="12" s="1"/>
  <c r="F201" i="12"/>
  <c r="G201" i="12" s="1"/>
  <c r="F199" i="12"/>
  <c r="G199" i="12" s="1"/>
  <c r="F188" i="12"/>
  <c r="G188" i="12" s="1"/>
  <c r="F186" i="12"/>
  <c r="G186" i="12" s="1"/>
  <c r="F184" i="12"/>
  <c r="G184" i="12" s="1"/>
  <c r="F182" i="12"/>
  <c r="G182" i="12" s="1"/>
  <c r="F180" i="12"/>
  <c r="G180" i="12" s="1"/>
  <c r="F178" i="12"/>
  <c r="G178" i="12" s="1"/>
  <c r="F176" i="12"/>
  <c r="G176" i="12" s="1"/>
  <c r="F174" i="12"/>
  <c r="G174" i="12" s="1"/>
  <c r="F172" i="12"/>
  <c r="G172" i="12" s="1"/>
  <c r="F170" i="12"/>
  <c r="G170" i="12" s="1"/>
  <c r="F168" i="12"/>
  <c r="G168" i="12" s="1"/>
  <c r="F166" i="12"/>
  <c r="G166" i="12" s="1"/>
  <c r="F164" i="12"/>
  <c r="G164" i="12" s="1"/>
  <c r="F162" i="12"/>
  <c r="G162" i="12" s="1"/>
  <c r="F160" i="12"/>
  <c r="G160" i="12" s="1"/>
  <c r="F158" i="12"/>
  <c r="G158" i="12" s="1"/>
  <c r="F156" i="12"/>
  <c r="G156" i="12" s="1"/>
  <c r="F154" i="12"/>
  <c r="G154" i="12" s="1"/>
  <c r="F152" i="12"/>
  <c r="G152" i="12" s="1"/>
  <c r="F150" i="12"/>
  <c r="G150" i="12" s="1"/>
  <c r="F148" i="12"/>
  <c r="G148" i="12" s="1"/>
  <c r="G146" i="12"/>
  <c r="F144" i="12"/>
  <c r="G144" i="12" s="1"/>
  <c r="F142" i="12"/>
  <c r="G142" i="12" s="1"/>
  <c r="F140" i="12"/>
  <c r="G140" i="12" s="1"/>
  <c r="F138" i="12"/>
  <c r="G138" i="12" s="1"/>
  <c r="F136" i="12"/>
  <c r="G136" i="12" s="1"/>
  <c r="F134" i="12"/>
  <c r="G134" i="12" s="1"/>
  <c r="F58" i="12"/>
  <c r="F290" i="12" l="1"/>
  <c r="G290" i="12" s="1"/>
  <c r="F248" i="12"/>
  <c r="G248" i="12" s="1"/>
  <c r="C122" i="12"/>
  <c r="F70" i="12"/>
  <c r="F72" i="12"/>
  <c r="G72" i="12" s="1"/>
  <c r="F75" i="12"/>
  <c r="G75" i="12" s="1"/>
  <c r="F77" i="12"/>
  <c r="G77" i="12" s="1"/>
  <c r="F79" i="12"/>
  <c r="G79" i="12" s="1"/>
  <c r="F81" i="12"/>
  <c r="G81" i="12" s="1"/>
  <c r="F83" i="12"/>
  <c r="G83" i="12" s="1"/>
  <c r="F85" i="12"/>
  <c r="G85" i="12" s="1"/>
  <c r="F87" i="12"/>
  <c r="G87" i="12" s="1"/>
  <c r="F89" i="12"/>
  <c r="G89" i="12" s="1"/>
  <c r="F91" i="12"/>
  <c r="G91" i="12" s="1"/>
  <c r="F93" i="12"/>
  <c r="G93" i="12" s="1"/>
  <c r="F95" i="12"/>
  <c r="G95" i="12" s="1"/>
  <c r="F97" i="12"/>
  <c r="G97" i="12" s="1"/>
  <c r="F99" i="12"/>
  <c r="G99" i="12" s="1"/>
  <c r="F101" i="12"/>
  <c r="G101" i="12" s="1"/>
  <c r="F103" i="12"/>
  <c r="G103" i="12" s="1"/>
  <c r="F109" i="12"/>
  <c r="G109" i="12" s="1"/>
  <c r="F111" i="12"/>
  <c r="G111" i="12" s="1"/>
  <c r="F113" i="12"/>
  <c r="G113" i="12" s="1"/>
  <c r="F115" i="12"/>
  <c r="G115" i="12" s="1"/>
  <c r="G117" i="12"/>
  <c r="F119" i="12"/>
  <c r="G119" i="12" s="1"/>
  <c r="F107" i="12"/>
  <c r="G107" i="12" s="1"/>
  <c r="F35" i="12"/>
  <c r="G35" i="12" s="1"/>
  <c r="F9" i="12"/>
  <c r="G9" i="12" s="1"/>
  <c r="F11" i="12"/>
  <c r="G11" i="12" s="1"/>
  <c r="F13" i="12"/>
  <c r="G13" i="12" s="1"/>
  <c r="F15" i="12"/>
  <c r="G15" i="12" s="1"/>
  <c r="F17" i="12"/>
  <c r="G17" i="12" s="1"/>
  <c r="F19" i="12"/>
  <c r="G19" i="12" s="1"/>
  <c r="F21" i="12"/>
  <c r="G21" i="12" s="1"/>
  <c r="F23" i="12"/>
  <c r="G23" i="12" s="1"/>
  <c r="F25" i="12"/>
  <c r="G25" i="12" s="1"/>
  <c r="F27" i="12"/>
  <c r="G27" i="12" s="1"/>
  <c r="F29" i="12"/>
  <c r="G29" i="12" s="1"/>
  <c r="F31" i="12"/>
  <c r="G31" i="12" s="1"/>
  <c r="F33" i="12"/>
  <c r="G33" i="12" s="1"/>
  <c r="F37" i="12"/>
  <c r="G37" i="12" s="1"/>
  <c r="F39" i="12"/>
  <c r="G39" i="12" s="1"/>
  <c r="F41" i="12"/>
  <c r="G41" i="12" s="1"/>
  <c r="F43" i="12"/>
  <c r="G43" i="12" s="1"/>
  <c r="F45" i="12"/>
  <c r="G45" i="12" s="1"/>
  <c r="F47" i="12"/>
  <c r="G47" i="12" s="1"/>
  <c r="F49" i="12"/>
  <c r="G49" i="12" s="1"/>
  <c r="F51" i="12"/>
  <c r="G51" i="12" s="1"/>
  <c r="F53" i="12"/>
  <c r="G53" i="12" s="1"/>
  <c r="F56" i="12"/>
  <c r="G56" i="12" s="1"/>
  <c r="F60" i="12"/>
  <c r="G60" i="12" s="1"/>
  <c r="F62" i="12"/>
  <c r="G62" i="12" s="1"/>
  <c r="F64" i="12"/>
  <c r="G64" i="12" s="1"/>
  <c r="F66" i="12"/>
  <c r="G66" i="12" s="1"/>
  <c r="F7" i="12"/>
  <c r="G7" i="12" s="1"/>
  <c r="D122" i="12" l="1"/>
  <c r="F122" i="12" s="1"/>
  <c r="G122" i="12" l="1"/>
  <c r="J101" i="8" l="1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F20" i="11" l="1"/>
  <c r="J8" i="11"/>
  <c r="E6" i="11"/>
  <c r="J28" i="11"/>
  <c r="E8" i="11"/>
  <c r="L6" i="11"/>
  <c r="N20" i="11"/>
  <c r="L24" i="11"/>
  <c r="D24" i="11"/>
  <c r="J18" i="11"/>
  <c r="N26" i="11"/>
  <c r="G26" i="11"/>
  <c r="I22" i="11"/>
  <c r="C18" i="11"/>
  <c r="L14" i="11"/>
  <c r="J12" i="11"/>
  <c r="N10" i="11"/>
  <c r="G10" i="11"/>
  <c r="D8" i="11"/>
  <c r="K6" i="11"/>
  <c r="M26" i="11"/>
  <c r="H22" i="11"/>
  <c r="E20" i="11"/>
  <c r="G16" i="11"/>
  <c r="I12" i="11"/>
  <c r="K8" i="11"/>
  <c r="L26" i="11"/>
  <c r="N22" i="11"/>
  <c r="D20" i="11"/>
  <c r="H12" i="11"/>
  <c r="G28" i="11"/>
  <c r="I24" i="11"/>
  <c r="K20" i="11"/>
  <c r="M16" i="11"/>
  <c r="G12" i="11"/>
  <c r="I8" i="11"/>
  <c r="N28" i="11"/>
  <c r="C26" i="11"/>
  <c r="E22" i="11"/>
  <c r="G18" i="11"/>
  <c r="I14" i="11"/>
  <c r="K10" i="11"/>
  <c r="H6" i="11"/>
  <c r="M28" i="11"/>
  <c r="E28" i="11"/>
  <c r="I26" i="11"/>
  <c r="N24" i="11"/>
  <c r="G24" i="11"/>
  <c r="K22" i="11"/>
  <c r="D22" i="11"/>
  <c r="I20" i="11"/>
  <c r="M18" i="11"/>
  <c r="F18" i="11"/>
  <c r="K16" i="11"/>
  <c r="C16" i="11"/>
  <c r="H14" i="11"/>
  <c r="M12" i="11"/>
  <c r="E12" i="11"/>
  <c r="J10" i="11"/>
  <c r="G8" i="11"/>
  <c r="I28" i="11"/>
  <c r="K24" i="11"/>
  <c r="M20" i="11"/>
  <c r="N16" i="11"/>
  <c r="D14" i="11"/>
  <c r="F10" i="11"/>
  <c r="C6" i="11"/>
  <c r="E26" i="11"/>
  <c r="G22" i="11"/>
  <c r="F16" i="11"/>
  <c r="E10" i="11"/>
  <c r="J6" i="11"/>
  <c r="D26" i="11"/>
  <c r="F22" i="11"/>
  <c r="H18" i="11"/>
  <c r="J14" i="11"/>
  <c r="L10" i="11"/>
  <c r="I6" i="11"/>
  <c r="J26" i="11"/>
  <c r="L22" i="11"/>
  <c r="N18" i="11"/>
  <c r="D16" i="11"/>
  <c r="F12" i="11"/>
  <c r="H8" i="11"/>
  <c r="N6" i="11"/>
  <c r="M6" i="11"/>
  <c r="G6" i="11"/>
  <c r="L28" i="11"/>
  <c r="D28" i="11"/>
  <c r="F24" i="11"/>
  <c r="C22" i="11"/>
  <c r="H20" i="11"/>
  <c r="L18" i="11"/>
  <c r="E18" i="11"/>
  <c r="J16" i="11"/>
  <c r="N14" i="11"/>
  <c r="G14" i="11"/>
  <c r="L12" i="11"/>
  <c r="D12" i="11"/>
  <c r="I10" i="11"/>
  <c r="N8" i="11"/>
  <c r="F8" i="11"/>
  <c r="H16" i="11"/>
  <c r="E14" i="11"/>
  <c r="L8" i="11"/>
  <c r="D6" i="11"/>
  <c r="F26" i="11"/>
  <c r="C24" i="11"/>
  <c r="I18" i="11"/>
  <c r="K14" i="11"/>
  <c r="M10" i="11"/>
  <c r="C8" i="11"/>
  <c r="H28" i="11"/>
  <c r="J24" i="11"/>
  <c r="L20" i="11"/>
  <c r="C14" i="11"/>
  <c r="K26" i="11"/>
  <c r="M22" i="11"/>
  <c r="C20" i="11"/>
  <c r="E16" i="11"/>
  <c r="D10" i="11"/>
  <c r="F28" i="11"/>
  <c r="H24" i="11"/>
  <c r="J20" i="11"/>
  <c r="L16" i="11"/>
  <c r="N12" i="11"/>
  <c r="C10" i="11"/>
  <c r="F6" i="11"/>
  <c r="K28" i="11"/>
  <c r="C28" i="11"/>
  <c r="H26" i="11"/>
  <c r="M24" i="11"/>
  <c r="E24" i="11"/>
  <c r="J22" i="11"/>
  <c r="G20" i="11"/>
  <c r="K18" i="11"/>
  <c r="D18" i="11"/>
  <c r="I16" i="11"/>
  <c r="M14" i="11"/>
  <c r="F14" i="11"/>
  <c r="K12" i="11"/>
  <c r="C12" i="11"/>
  <c r="H10" i="11"/>
  <c r="M8" i="11"/>
  <c r="L30" i="11" l="1"/>
  <c r="O28" i="11"/>
  <c r="E30" i="11"/>
  <c r="O22" i="11"/>
  <c r="F30" i="11"/>
  <c r="O8" i="11"/>
  <c r="J30" i="11"/>
  <c r="C30" i="11"/>
  <c r="O6" i="11"/>
  <c r="G30" i="11"/>
  <c r="M30" i="11"/>
  <c r="I30" i="11"/>
  <c r="O26" i="11"/>
  <c r="O18" i="11"/>
  <c r="O10" i="11"/>
  <c r="O16" i="11"/>
  <c r="O12" i="11"/>
  <c r="N30" i="11"/>
  <c r="H30" i="11"/>
  <c r="D30" i="11"/>
  <c r="O20" i="11"/>
  <c r="O14" i="11"/>
  <c r="O24" i="11"/>
  <c r="K30" i="11"/>
  <c r="O30" i="11" l="1"/>
  <c r="G7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Matthos</author>
  </authors>
  <commentList>
    <comment ref="A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Matthos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<sst xmlns="http://schemas.openxmlformats.org/spreadsheetml/2006/main" count="611" uniqueCount="262">
  <si>
    <t>Invoice Date</t>
  </si>
  <si>
    <t>Invoice #</t>
  </si>
  <si>
    <t>Check Amount</t>
  </si>
  <si>
    <t>Office Equipment</t>
  </si>
  <si>
    <t>Printers</t>
  </si>
  <si>
    <t>Server Costs</t>
  </si>
  <si>
    <t>Supplies</t>
  </si>
  <si>
    <t>Client Expenses</t>
  </si>
  <si>
    <t>Computers</t>
  </si>
  <si>
    <t>Medical Plan</t>
  </si>
  <si>
    <t>Building Costs</t>
  </si>
  <si>
    <t>Marketing</t>
  </si>
  <si>
    <t>G/L Code</t>
  </si>
  <si>
    <t>Payee</t>
  </si>
  <si>
    <t>Previous Year Contribution</t>
  </si>
  <si>
    <t>Used For</t>
  </si>
  <si>
    <t>TOTAL</t>
  </si>
  <si>
    <t>Sponsorships</t>
  </si>
  <si>
    <t>Requested by</t>
  </si>
  <si>
    <t>Check Use</t>
  </si>
  <si>
    <t>Method of Distribution</t>
  </si>
  <si>
    <t>File Date</t>
  </si>
  <si>
    <t>Constructed Key Field</t>
  </si>
  <si>
    <t>Category</t>
  </si>
  <si>
    <t>Advertising</t>
  </si>
  <si>
    <t>Total</t>
  </si>
  <si>
    <t>Account Title</t>
  </si>
  <si>
    <t>Charitables</t>
  </si>
  <si>
    <t>Date Check Request Initiated</t>
  </si>
  <si>
    <t>Signed Off by</t>
  </si>
  <si>
    <t>difference %</t>
  </si>
  <si>
    <t>difference $</t>
  </si>
  <si>
    <t>pmt in lieu of tax</t>
  </si>
  <si>
    <t>previous yr prop tax</t>
  </si>
  <si>
    <t>current yr prop tax</t>
  </si>
  <si>
    <t>vehicle ad valorem tax</t>
  </si>
  <si>
    <t>mobile home tax</t>
  </si>
  <si>
    <t>prior yr tax - personal</t>
  </si>
  <si>
    <t>real estate transfer tax</t>
  </si>
  <si>
    <t>sales tax</t>
  </si>
  <si>
    <t>premiums tax</t>
  </si>
  <si>
    <t>financial institution tax</t>
  </si>
  <si>
    <t>occupational tax</t>
  </si>
  <si>
    <t>interest on tax</t>
  </si>
  <si>
    <t>penalty on tax</t>
  </si>
  <si>
    <t>re-zoning fees</t>
  </si>
  <si>
    <t>land dist. Permits</t>
  </si>
  <si>
    <t>building permits</t>
  </si>
  <si>
    <t>accident reports</t>
  </si>
  <si>
    <t>court cost</t>
  </si>
  <si>
    <t>bench trial fees</t>
  </si>
  <si>
    <t>indigent defense app fee</t>
  </si>
  <si>
    <t>publication charge (DUI)</t>
  </si>
  <si>
    <t>sanitation collections</t>
  </si>
  <si>
    <t>returned check fee</t>
  </si>
  <si>
    <t>fines</t>
  </si>
  <si>
    <t>interest income</t>
  </si>
  <si>
    <t>occ. tax late fee</t>
  </si>
  <si>
    <t>General Fund Revenues</t>
  </si>
  <si>
    <t>Certificate of Occupancy</t>
  </si>
  <si>
    <t>Administrative duties due from water/sewer</t>
  </si>
  <si>
    <t>election fees</t>
  </si>
  <si>
    <t>beer/wine excise tax</t>
  </si>
  <si>
    <t>beer/wine permit</t>
  </si>
  <si>
    <t xml:space="preserve">GENERAL FUND REVENUES </t>
  </si>
  <si>
    <t>TAVT (new veh tax)</t>
  </si>
  <si>
    <t>contempt fees</t>
  </si>
  <si>
    <t>Intangible tax</t>
  </si>
  <si>
    <t>Intangible recording tax</t>
  </si>
  <si>
    <t>City Park Brick Program</t>
  </si>
  <si>
    <t>franchise tax/electric</t>
  </si>
  <si>
    <t>franchise tax/Cable</t>
  </si>
  <si>
    <t>franchise tax/telephone</t>
  </si>
  <si>
    <t>franchise tax/gas</t>
  </si>
  <si>
    <t>distilled spirits excise tax</t>
  </si>
  <si>
    <t>plan review</t>
  </si>
  <si>
    <t>unrestricted hotel/motel (50% of 3%)</t>
  </si>
  <si>
    <t>TAXES</t>
  </si>
  <si>
    <t>LICENSES AND PERMITS</t>
  </si>
  <si>
    <t>INTERGOVERNMENTAL REVENUES</t>
  </si>
  <si>
    <t>CHARGES FOR SERVICES</t>
  </si>
  <si>
    <t>FINES AND FORFEITURES</t>
  </si>
  <si>
    <t>misc. income</t>
  </si>
  <si>
    <t>police dept. misc. income</t>
  </si>
  <si>
    <t>INVESTMENT INCOME</t>
  </si>
  <si>
    <t xml:space="preserve"> </t>
  </si>
  <si>
    <t>MISCELLANEOUS INCOME</t>
  </si>
  <si>
    <t>OTHER FINANCING SOURCES</t>
  </si>
  <si>
    <t>Appalachian RDEO - reimburse</t>
  </si>
  <si>
    <t>GFST Grant - Fire</t>
  </si>
  <si>
    <t>LMIG Rev - Streets</t>
  </si>
  <si>
    <t>1st offender charge</t>
  </si>
  <si>
    <t>Sub Station rental</t>
  </si>
  <si>
    <t>LMIG Safety - Streets</t>
  </si>
  <si>
    <t>WC Fire Aid Agreement</t>
  </si>
  <si>
    <t>2021-2022</t>
  </si>
  <si>
    <t>2022-2023</t>
  </si>
  <si>
    <t>2022-2023 BUDGET</t>
  </si>
  <si>
    <t>fund balance/reserve</t>
  </si>
  <si>
    <t xml:space="preserve"> *</t>
  </si>
  <si>
    <t>*</t>
  </si>
  <si>
    <t>2023-2024</t>
  </si>
  <si>
    <t>2023-24 Monthly Expenses</t>
  </si>
  <si>
    <t>2023-24</t>
  </si>
  <si>
    <t>2023-2024 BUDGET</t>
  </si>
  <si>
    <t>ADMINISTRATION</t>
  </si>
  <si>
    <t>Salaries</t>
  </si>
  <si>
    <t>Salaries - Council</t>
  </si>
  <si>
    <t>Overtime</t>
  </si>
  <si>
    <t>Payroll Taxes - Fica/MC</t>
  </si>
  <si>
    <t>Retirement</t>
  </si>
  <si>
    <t>Workers Comp</t>
  </si>
  <si>
    <t>Health Insurance</t>
  </si>
  <si>
    <t>Life Insurance</t>
  </si>
  <si>
    <t>Employee Training</t>
  </si>
  <si>
    <t>Med Service - Employee</t>
  </si>
  <si>
    <t>Employee Bonds</t>
  </si>
  <si>
    <t>Pension Plan Expense</t>
  </si>
  <si>
    <t>Credit/Debit Fees</t>
  </si>
  <si>
    <t>Accounting Services</t>
  </si>
  <si>
    <t>Audit Fees</t>
  </si>
  <si>
    <t>Engineering Services</t>
  </si>
  <si>
    <t>Pest Control</t>
  </si>
  <si>
    <t>Legal Services</t>
  </si>
  <si>
    <t>WC Tax Commissioner</t>
  </si>
  <si>
    <t>Computer Software Support</t>
  </si>
  <si>
    <t>Landscape Improvements</t>
  </si>
  <si>
    <t>Mileage reimbursement</t>
  </si>
  <si>
    <t>Cemetery Fund</t>
  </si>
  <si>
    <t>Repairs</t>
  </si>
  <si>
    <t>Oak Springs bldg maintenance</t>
  </si>
  <si>
    <t>Liability Insurance</t>
  </si>
  <si>
    <t>Telephone</t>
  </si>
  <si>
    <t>Administration</t>
  </si>
  <si>
    <t>Dues</t>
  </si>
  <si>
    <t>Officials Training</t>
  </si>
  <si>
    <t>Donations/Tree City</t>
  </si>
  <si>
    <t>Over/Short</t>
  </si>
  <si>
    <t>Flowers/Memorials</t>
  </si>
  <si>
    <t>Economic Dev</t>
  </si>
  <si>
    <t>Chamber</t>
  </si>
  <si>
    <t>Building Authority</t>
  </si>
  <si>
    <t>Downtown Dev Authority</t>
  </si>
  <si>
    <t>Family Connections</t>
  </si>
  <si>
    <t>WC Historical Society</t>
  </si>
  <si>
    <t>Elections</t>
  </si>
  <si>
    <t>Zoning board</t>
  </si>
  <si>
    <t>Computer Supplies</t>
  </si>
  <si>
    <t>Electricity</t>
  </si>
  <si>
    <t>Electricity - Streets</t>
  </si>
  <si>
    <t>Postage</t>
  </si>
  <si>
    <t>Misc. expense</t>
  </si>
  <si>
    <t>Capital Outlay</t>
  </si>
  <si>
    <t>Equipment</t>
  </si>
  <si>
    <t>Computer Equipment</t>
  </si>
  <si>
    <t>Unrestricted Expense (50% of 3%)</t>
  </si>
  <si>
    <t>Contingencies</t>
  </si>
  <si>
    <t>Library</t>
  </si>
  <si>
    <t>SHOP</t>
  </si>
  <si>
    <t>difference $$</t>
  </si>
  <si>
    <t>Clothing Allowance</t>
  </si>
  <si>
    <t>Bldg/Property Maintenance</t>
  </si>
  <si>
    <t>Heat/Gas</t>
  </si>
  <si>
    <t xml:space="preserve">2023-2024 BUDGET </t>
  </si>
  <si>
    <t>POLICE</t>
  </si>
  <si>
    <t>2020-2021</t>
  </si>
  <si>
    <t>Maintenance/copier</t>
  </si>
  <si>
    <t>Maintenance/police</t>
  </si>
  <si>
    <t>Radios</t>
  </si>
  <si>
    <t>Tires</t>
  </si>
  <si>
    <t>Gasoline</t>
  </si>
  <si>
    <t>Building Rent</t>
  </si>
  <si>
    <t>Capital outlays</t>
  </si>
  <si>
    <t>Electric</t>
  </si>
  <si>
    <t>City Court 432900</t>
  </si>
  <si>
    <t>2022-23</t>
  </si>
  <si>
    <t>Salaries - City Judge</t>
  </si>
  <si>
    <t>Judge Training</t>
  </si>
  <si>
    <t>Solicitor's Pay</t>
  </si>
  <si>
    <t>Prison board</t>
  </si>
  <si>
    <t>Court appointed attorney</t>
  </si>
  <si>
    <t>Court Reporter</t>
  </si>
  <si>
    <t>Court interpreter</t>
  </si>
  <si>
    <t>Witness fees</t>
  </si>
  <si>
    <t>SSL Services</t>
  </si>
  <si>
    <t>Prisoner med expense</t>
  </si>
  <si>
    <t>2023-2024  BUDGET</t>
  </si>
  <si>
    <t>Fire Department 435000</t>
  </si>
  <si>
    <t>Fireman pay 1099</t>
  </si>
  <si>
    <t>Payroll Taxes</t>
  </si>
  <si>
    <t xml:space="preserve">Retirement </t>
  </si>
  <si>
    <t>Maintenance/Labor</t>
  </si>
  <si>
    <t>Heat</t>
  </si>
  <si>
    <t xml:space="preserve">Contingencies </t>
  </si>
  <si>
    <t>STREETS</t>
  </si>
  <si>
    <t>Medical services</t>
  </si>
  <si>
    <t>Clothing allowance</t>
  </si>
  <si>
    <t>Contract srv-Prison workers</t>
  </si>
  <si>
    <t>LMIG - Street Repairs</t>
  </si>
  <si>
    <t>Capital Outlays</t>
  </si>
  <si>
    <t>SANITATION</t>
  </si>
  <si>
    <t>Computure Software Support</t>
  </si>
  <si>
    <t>Landfill Tipping Fees</t>
  </si>
  <si>
    <t>City Park</t>
  </si>
  <si>
    <t>Property lease insurance</t>
  </si>
  <si>
    <t xml:space="preserve">Electricity </t>
  </si>
  <si>
    <t>Playground supplies</t>
  </si>
  <si>
    <t>package store permit</t>
  </si>
  <si>
    <t xml:space="preserve">  </t>
  </si>
  <si>
    <t>210 CONFISCATED CASH - REVENUE</t>
  </si>
  <si>
    <t>FINES AND FOREITURES</t>
  </si>
  <si>
    <t>Confiscated Fund Revenue</t>
  </si>
  <si>
    <t>Interest Income</t>
  </si>
  <si>
    <t>4320000 Police 210 CONFISCATED CASH - EXPENDITURES</t>
  </si>
  <si>
    <t xml:space="preserve">THIS IS NOT A PART OF THE GENERAL FUND REVENUES OR A PART OF THE </t>
  </si>
  <si>
    <t>POLICE DEPARTMENT EXPENDITURES IN THE GENERAL FUND BUDGET***</t>
  </si>
  <si>
    <r>
      <t xml:space="preserve">***FUND CAN </t>
    </r>
    <r>
      <rPr>
        <b/>
        <u/>
        <sz val="12"/>
        <rFont val="Arial"/>
        <family val="2"/>
      </rPr>
      <t xml:space="preserve">ONLY </t>
    </r>
    <r>
      <rPr>
        <sz val="12"/>
        <rFont val="Arial"/>
        <family val="2"/>
      </rPr>
      <t>BE USED FOR POLICE EQUIPMENT AND RELATED ITEMS</t>
    </r>
  </si>
  <si>
    <t>275 HOTEL/MOTEL TAX - REVENUE</t>
  </si>
  <si>
    <t>Revenue Hotel/Motel (60% of 5%)</t>
  </si>
  <si>
    <t>Revenue Hotel/Motel (40% of 5%)</t>
  </si>
  <si>
    <t>Restricted Revenue Hotel/Motel (50% of 3%)</t>
  </si>
  <si>
    <t>Unrestricted Revenue Hotel/Motel (50% of 3%)</t>
  </si>
  <si>
    <t xml:space="preserve">Expenditure </t>
  </si>
  <si>
    <t>Restricted Revenue Hotel/Motel (40% of 5%)</t>
  </si>
  <si>
    <t>transfer of Hotel/Motel to Gen Fund</t>
  </si>
  <si>
    <t>WATER/SEWER REVENUE FUND</t>
  </si>
  <si>
    <t>Charges for Services</t>
  </si>
  <si>
    <t>Water Revenue</t>
  </si>
  <si>
    <t>Late Fees</t>
  </si>
  <si>
    <t>Reconnect Fees</t>
  </si>
  <si>
    <t>Water System Connection Fees</t>
  </si>
  <si>
    <t>Sewer Revenue</t>
  </si>
  <si>
    <t>Sewer System Connection Fees</t>
  </si>
  <si>
    <t>Returned Check Fee</t>
  </si>
  <si>
    <t>Investment on Income</t>
  </si>
  <si>
    <t>Miscellaneous Revenue</t>
  </si>
  <si>
    <t>Misc. Income</t>
  </si>
  <si>
    <t>Retained Earnings</t>
  </si>
  <si>
    <t>WATER</t>
  </si>
  <si>
    <t>Computer software support</t>
  </si>
  <si>
    <t>Contract svc-Prison workers</t>
  </si>
  <si>
    <t>Maintenance/labor</t>
  </si>
  <si>
    <t>Water</t>
  </si>
  <si>
    <t>Return Check Fee</t>
  </si>
  <si>
    <t>Radio Read Meters</t>
  </si>
  <si>
    <t>Chems-Water</t>
  </si>
  <si>
    <t>Misc.expense</t>
  </si>
  <si>
    <t>Office improvements</t>
  </si>
  <si>
    <t>New line materials</t>
  </si>
  <si>
    <t>Well expense</t>
  </si>
  <si>
    <t>Hydrant new/replacements</t>
  </si>
  <si>
    <t>Administrative Services</t>
  </si>
  <si>
    <t>SEWER</t>
  </si>
  <si>
    <t>Chemicals-Sewer</t>
  </si>
  <si>
    <t>Lab Supplies-Sewer</t>
  </si>
  <si>
    <t>Electricity Street Lights</t>
  </si>
  <si>
    <t>Plant update/repairs</t>
  </si>
  <si>
    <t>129 N Sewer - GEFA</t>
  </si>
  <si>
    <t>Fines (EPD)</t>
  </si>
  <si>
    <t xml:space="preserve">Truelove Project GEFA </t>
  </si>
  <si>
    <t>Wastewater Plant - loan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</si>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</sst>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[$-409]mmm\-yy;@"/>
    <numFmt numFmtId="166" formatCode="&quot;$&quot;#,##0.00"/>
    <numFmt numFmtId="167" formatCode="m/d/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1" fillId="8" borderId="0" applyNumberFormat="0" applyBorder="0" applyAlignment="0" applyProtection="0"/>
  </cellStyleXfs>
  <cellXfs count="161">
    <xf numFmtId="0" fontId="0" fillId="0" borderId="0" xfId="0"/>
    <xf numFmtId="0" fontId="6" fillId="0" borderId="0" xfId="0" applyFont="1"/>
    <xf numFmtId="0" fontId="3" fillId="0" borderId="0" xfId="0" applyFont="1"/>
    <xf numFmtId="0" fontId="7" fillId="2" borderId="1" xfId="0" applyFont="1" applyFill="1" applyBorder="1" applyAlignment="1">
      <alignment vertical="top" textRotation="45"/>
    </xf>
    <xf numFmtId="0" fontId="7" fillId="0" borderId="2" xfId="0" applyFont="1" applyBorder="1" applyAlignment="1">
      <alignment textRotation="45"/>
    </xf>
    <xf numFmtId="0" fontId="7" fillId="0" borderId="2" xfId="0" applyFont="1" applyBorder="1" applyAlignment="1">
      <alignment textRotation="45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3" borderId="0" xfId="0" applyFont="1" applyFill="1"/>
    <xf numFmtId="0" fontId="8" fillId="3" borderId="0" xfId="2" applyFont="1" applyFill="1" applyAlignment="1">
      <alignment horizontal="center"/>
    </xf>
    <xf numFmtId="0" fontId="8" fillId="3" borderId="0" xfId="2" applyFont="1" applyFill="1"/>
    <xf numFmtId="44" fontId="8" fillId="0" borderId="0" xfId="1" applyFont="1"/>
    <xf numFmtId="44" fontId="8" fillId="3" borderId="0" xfId="1" applyFont="1" applyFill="1"/>
    <xf numFmtId="44" fontId="8" fillId="3" borderId="0" xfId="0" applyNumberFormat="1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2" applyFont="1" applyAlignment="1">
      <alignment horizontal="center" vertical="center"/>
    </xf>
    <xf numFmtId="10" fontId="9" fillId="0" borderId="0" xfId="3" applyNumberFormat="1" applyFont="1" applyAlignment="1">
      <alignment vertical="center"/>
    </xf>
    <xf numFmtId="0" fontId="8" fillId="0" borderId="3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44" fontId="8" fillId="0" borderId="0" xfId="1" applyFont="1" applyBorder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8" fillId="0" borderId="3" xfId="2" applyFont="1" applyBorder="1" applyAlignment="1">
      <alignment vertical="center"/>
    </xf>
    <xf numFmtId="44" fontId="9" fillId="0" borderId="0" xfId="1" applyFont="1" applyBorder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3" borderId="0" xfId="1" applyFont="1" applyFill="1"/>
    <xf numFmtId="44" fontId="9" fillId="3" borderId="0" xfId="0" applyNumberFormat="1" applyFont="1" applyFill="1"/>
    <xf numFmtId="44" fontId="9" fillId="3" borderId="0" xfId="1" applyFont="1" applyFill="1" applyBorder="1"/>
    <xf numFmtId="44" fontId="9" fillId="0" borderId="3" xfId="1" applyFont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0" fontId="7" fillId="4" borderId="1" xfId="0" applyFont="1" applyFill="1" applyBorder="1" applyAlignment="1" applyProtection="1">
      <alignment textRotation="45"/>
      <protection locked="0"/>
    </xf>
    <xf numFmtId="0" fontId="7" fillId="4" borderId="1" xfId="0" applyFont="1" applyFill="1" applyBorder="1" applyAlignment="1" applyProtection="1">
      <alignment horizontal="left" textRotation="45"/>
      <protection locked="0"/>
    </xf>
    <xf numFmtId="0" fontId="7" fillId="4" borderId="1" xfId="0" applyFont="1" applyFill="1" applyBorder="1" applyAlignment="1" applyProtection="1">
      <alignment vertical="top" textRotation="45"/>
      <protection locked="0"/>
    </xf>
    <xf numFmtId="0" fontId="0" fillId="4" borderId="0" xfId="0" applyFill="1" applyProtection="1">
      <protection locked="0"/>
    </xf>
    <xf numFmtId="0" fontId="7" fillId="3" borderId="1" xfId="0" applyFont="1" applyFill="1" applyBorder="1" applyAlignment="1" applyProtection="1">
      <alignment textRotation="45" wrapText="1"/>
      <protection locked="0"/>
    </xf>
    <xf numFmtId="0" fontId="7" fillId="5" borderId="1" xfId="0" applyFont="1" applyFill="1" applyBorder="1" applyAlignment="1" applyProtection="1">
      <alignment textRotation="45"/>
      <protection locked="0"/>
    </xf>
    <xf numFmtId="44" fontId="7" fillId="6" borderId="1" xfId="1" applyFont="1" applyFill="1" applyBorder="1" applyAlignment="1" applyProtection="1">
      <alignment textRotation="45"/>
      <protection locked="0"/>
    </xf>
    <xf numFmtId="164" fontId="3" fillId="3" borderId="1" xfId="0" applyNumberFormat="1" applyFont="1" applyFill="1" applyBorder="1" applyAlignment="1">
      <alignment vertical="center"/>
    </xf>
    <xf numFmtId="14" fontId="3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3" borderId="1" xfId="0" applyNumberFormat="1" applyFill="1" applyBorder="1" applyAlignment="1">
      <alignment vertical="center"/>
    </xf>
    <xf numFmtId="167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/>
    </xf>
    <xf numFmtId="44" fontId="7" fillId="6" borderId="1" xfId="1" applyFont="1" applyFill="1" applyBorder="1" applyAlignment="1">
      <alignment vertical="center"/>
    </xf>
    <xf numFmtId="0" fontId="7" fillId="0" borderId="0" xfId="0" applyFont="1"/>
    <xf numFmtId="0" fontId="7" fillId="3" borderId="2" xfId="0" applyFont="1" applyFill="1" applyBorder="1" applyAlignment="1">
      <alignment textRotation="45"/>
    </xf>
    <xf numFmtId="0" fontId="7" fillId="5" borderId="2" xfId="0" applyFont="1" applyFill="1" applyBorder="1" applyAlignment="1">
      <alignment textRotation="45"/>
    </xf>
    <xf numFmtId="44" fontId="7" fillId="6" borderId="2" xfId="1" applyFont="1" applyFill="1" applyBorder="1" applyAlignment="1">
      <alignment horizontal="left" textRotation="45"/>
    </xf>
    <xf numFmtId="44" fontId="7" fillId="6" borderId="2" xfId="1" applyFont="1" applyFill="1" applyBorder="1" applyAlignment="1">
      <alignment textRotation="45"/>
    </xf>
    <xf numFmtId="0" fontId="0" fillId="2" borderId="1" xfId="0" applyFill="1" applyBorder="1" applyAlignment="1">
      <alignment vertical="center"/>
    </xf>
    <xf numFmtId="44" fontId="3" fillId="6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0" fillId="6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2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0" borderId="0" xfId="2" applyFont="1" applyAlignment="1">
      <alignment vertic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8" fillId="3" borderId="0" xfId="0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 shrinkToFit="1"/>
    </xf>
    <xf numFmtId="166" fontId="9" fillId="0" borderId="0" xfId="1" applyNumberFormat="1" applyFont="1" applyAlignment="1">
      <alignment vertical="center"/>
    </xf>
    <xf numFmtId="166" fontId="8" fillId="3" borderId="0" xfId="0" applyNumberFormat="1" applyFont="1" applyFill="1" applyAlignment="1">
      <alignment vertical="center"/>
    </xf>
    <xf numFmtId="166" fontId="9" fillId="0" borderId="0" xfId="1" applyNumberFormat="1" applyFont="1" applyBorder="1" applyAlignment="1">
      <alignment vertic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/>
    </xf>
    <xf numFmtId="166" fontId="8" fillId="3" borderId="3" xfId="0" applyNumberFormat="1" applyFont="1" applyFill="1" applyBorder="1" applyAlignment="1">
      <alignment vertical="center"/>
    </xf>
    <xf numFmtId="166" fontId="8" fillId="0" borderId="0" xfId="1" applyNumberFormat="1" applyFont="1" applyAlignment="1">
      <alignment vertical="center"/>
    </xf>
    <xf numFmtId="166" fontId="6" fillId="0" borderId="0" xfId="0" applyNumberFormat="1" applyFont="1"/>
    <xf numFmtId="166" fontId="3" fillId="0" borderId="0" xfId="0" applyNumberFormat="1" applyFont="1"/>
    <xf numFmtId="166" fontId="8" fillId="0" borderId="0" xfId="0" applyNumberFormat="1" applyFont="1" applyAlignment="1">
      <alignment vertical="center"/>
    </xf>
    <xf numFmtId="0" fontId="3" fillId="0" borderId="0" xfId="2" applyFont="1" applyAlignment="1">
      <alignment horizontal="justify" vertical="distributed" shrinkToFit="1"/>
    </xf>
    <xf numFmtId="0" fontId="9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8" fillId="0" borderId="0" xfId="2" applyFont="1" applyAlignment="1">
      <alignment vertical="center" shrinkToFit="1"/>
    </xf>
    <xf numFmtId="166" fontId="9" fillId="7" borderId="0" xfId="1" applyNumberFormat="1" applyFont="1" applyFill="1" applyAlignment="1">
      <alignment vertical="center"/>
    </xf>
    <xf numFmtId="166" fontId="9" fillId="7" borderId="0" xfId="1" applyNumberFormat="1" applyFont="1" applyFill="1" applyBorder="1" applyAlignment="1">
      <alignment vertical="center"/>
    </xf>
    <xf numFmtId="0" fontId="8" fillId="7" borderId="0" xfId="0" applyFont="1" applyFill="1" applyAlignment="1">
      <alignment vertical="center"/>
    </xf>
    <xf numFmtId="0" fontId="9" fillId="7" borderId="0" xfId="2" applyFont="1" applyFill="1" applyAlignment="1">
      <alignment vertical="center" shrinkToFit="1"/>
    </xf>
    <xf numFmtId="166" fontId="2" fillId="0" borderId="0" xfId="0" applyNumberFormat="1" applyFont="1"/>
    <xf numFmtId="0" fontId="2" fillId="0" borderId="0" xfId="0" applyFont="1"/>
    <xf numFmtId="0" fontId="14" fillId="0" borderId="0" xfId="0" applyFont="1" applyAlignment="1">
      <alignment horizontal="left"/>
    </xf>
    <xf numFmtId="0" fontId="9" fillId="3" borderId="0" xfId="0" applyFont="1" applyFill="1" applyAlignment="1">
      <alignment vertical="center" shrinkToFit="1"/>
    </xf>
    <xf numFmtId="0" fontId="15" fillId="0" borderId="0" xfId="2" applyFont="1" applyAlignment="1">
      <alignment horizontal="justify" vertical="top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8" fillId="7" borderId="0" xfId="0" applyNumberFormat="1" applyFont="1" applyFill="1" applyAlignment="1">
      <alignment vertical="center"/>
    </xf>
    <xf numFmtId="0" fontId="8" fillId="0" borderId="0" xfId="0" applyFont="1" applyAlignment="1">
      <alignment horizontal="left"/>
    </xf>
    <xf numFmtId="44" fontId="9" fillId="0" borderId="0" xfId="1" applyFont="1" applyAlignment="1">
      <alignment vertical="center"/>
    </xf>
    <xf numFmtId="0" fontId="9" fillId="0" borderId="0" xfId="2" applyFont="1" applyAlignment="1">
      <alignment vertical="center" wrapText="1" shrinkToFit="1"/>
    </xf>
    <xf numFmtId="0" fontId="8" fillId="3" borderId="0" xfId="2" applyFont="1" applyFill="1" applyAlignment="1">
      <alignment horizontal="center" vertical="center"/>
    </xf>
    <xf numFmtId="0" fontId="9" fillId="3" borderId="0" xfId="2" applyFont="1" applyFill="1" applyAlignment="1">
      <alignment vertical="center" shrinkToFit="1"/>
    </xf>
    <xf numFmtId="44" fontId="9" fillId="3" borderId="0" xfId="1" applyFont="1" applyFill="1" applyBorder="1" applyAlignment="1">
      <alignment vertical="center"/>
    </xf>
    <xf numFmtId="44" fontId="9" fillId="7" borderId="0" xfId="1" applyFont="1" applyFill="1" applyBorder="1" applyAlignment="1">
      <alignment vertical="center"/>
    </xf>
    <xf numFmtId="0" fontId="9" fillId="0" borderId="3" xfId="2" applyFont="1" applyBorder="1" applyAlignment="1">
      <alignment vertical="center" shrinkToFit="1"/>
    </xf>
    <xf numFmtId="0" fontId="2" fillId="0" borderId="0" xfId="0" applyFont="1" applyAlignment="1">
      <alignment vertical="center"/>
    </xf>
    <xf numFmtId="44" fontId="8" fillId="0" borderId="0" xfId="1" applyFont="1" applyAlignment="1">
      <alignment vertical="center"/>
    </xf>
    <xf numFmtId="0" fontId="9" fillId="0" borderId="0" xfId="0" applyFont="1" applyAlignment="1">
      <alignment shrinkToFit="1"/>
    </xf>
    <xf numFmtId="44" fontId="9" fillId="0" borderId="0" xfId="1" applyFont="1"/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shrinkToFit="1"/>
    </xf>
    <xf numFmtId="44" fontId="8" fillId="0" borderId="4" xfId="1" applyFont="1" applyBorder="1" applyAlignment="1">
      <alignment vertical="center"/>
    </xf>
    <xf numFmtId="44" fontId="9" fillId="3" borderId="0" xfId="1" applyFont="1" applyFill="1" applyAlignment="1">
      <alignment vertical="center"/>
    </xf>
    <xf numFmtId="0" fontId="1" fillId="8" borderId="0" xfId="4" applyNumberFormat="1" applyBorder="1" applyAlignment="1">
      <alignment horizontal="center" vertical="center"/>
    </xf>
    <xf numFmtId="0" fontId="1" fillId="8" borderId="0" xfId="4" applyBorder="1" applyAlignment="1">
      <alignment vertical="center" shrinkToFit="1"/>
    </xf>
    <xf numFmtId="44" fontId="1" fillId="8" borderId="0" xfId="4" applyNumberFormat="1" applyBorder="1" applyAlignment="1">
      <alignment vertical="center"/>
    </xf>
    <xf numFmtId="0" fontId="9" fillId="0" borderId="3" xfId="2" applyFont="1" applyBorder="1" applyAlignment="1">
      <alignment horizontal="left" vertical="center"/>
    </xf>
    <xf numFmtId="44" fontId="16" fillId="0" borderId="3" xfId="1" applyFont="1" applyBorder="1" applyAlignment="1">
      <alignment vertical="center"/>
    </xf>
    <xf numFmtId="10" fontId="17" fillId="0" borderId="0" xfId="3" applyNumberFormat="1" applyFont="1" applyAlignment="1">
      <alignment vertical="center"/>
    </xf>
    <xf numFmtId="10" fontId="9" fillId="3" borderId="0" xfId="1" applyNumberFormat="1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3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vertical="center" shrinkToFit="1"/>
    </xf>
    <xf numFmtId="44" fontId="9" fillId="3" borderId="3" xfId="1" applyFont="1" applyFill="1" applyBorder="1" applyAlignment="1">
      <alignment vertical="center"/>
    </xf>
    <xf numFmtId="10" fontId="8" fillId="0" borderId="0" xfId="3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vertical="center" shrinkToFit="1"/>
    </xf>
    <xf numFmtId="44" fontId="17" fillId="0" borderId="0" xfId="1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shrinkToFit="1"/>
    </xf>
    <xf numFmtId="44" fontId="9" fillId="3" borderId="5" xfId="1" applyFont="1" applyFill="1" applyBorder="1" applyAlignment="1">
      <alignment vertical="center"/>
    </xf>
    <xf numFmtId="0" fontId="20" fillId="0" borderId="0" xfId="0" applyFont="1"/>
    <xf numFmtId="0" fontId="8" fillId="0" borderId="0" xfId="0" applyFont="1" applyAlignment="1">
      <alignment shrinkToFit="1"/>
    </xf>
    <xf numFmtId="166" fontId="9" fillId="0" borderId="0" xfId="0" applyNumberFormat="1" applyFont="1"/>
    <xf numFmtId="0" fontId="20" fillId="0" borderId="0" xfId="0" applyFont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0" fontId="8" fillId="3" borderId="0" xfId="2" applyFont="1" applyFill="1" applyAlignment="1">
      <alignment horizontal="right" vertical="center"/>
    </xf>
    <xf numFmtId="0" fontId="8" fillId="3" borderId="0" xfId="2" applyFont="1" applyFill="1" applyAlignment="1">
      <alignment vertical="center" shrinkToFit="1"/>
    </xf>
    <xf numFmtId="10" fontId="9" fillId="0" borderId="0" xfId="3" applyNumberFormat="1" applyFont="1" applyBorder="1" applyAlignment="1">
      <alignment vertical="center"/>
    </xf>
    <xf numFmtId="44" fontId="8" fillId="0" borderId="0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44" fontId="8" fillId="0" borderId="6" xfId="1" applyFont="1" applyBorder="1" applyAlignment="1">
      <alignment vertical="center"/>
    </xf>
    <xf numFmtId="10" fontId="8" fillId="0" borderId="6" xfId="3" applyNumberFormat="1" applyFont="1" applyBorder="1" applyAlignment="1">
      <alignment vertical="center"/>
    </xf>
    <xf numFmtId="0" fontId="4" fillId="0" borderId="0" xfId="2" applyFont="1" applyAlignment="1">
      <alignment vertical="center" shrinkToFit="1"/>
    </xf>
    <xf numFmtId="0" fontId="6" fillId="0" borderId="0" xfId="2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center" vertical="center"/>
    </xf>
  </cellXfs>
  <cellStyles count="5">
    <cellStyle name="20% - Accent1" xfId="4" builtinId="30"/>
    <cellStyle name="Currency" xfId="1" builtinId="4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49"/>
  <sheetViews>
    <sheetView tabSelected="1" zoomScale="91" zoomScaleNormal="91" workbookViewId="0">
      <selection activeCell="D840" sqref="D840"/>
    </sheetView>
  </sheetViews>
  <sheetFormatPr defaultColWidth="9.109375" defaultRowHeight="13.2" x14ac:dyDescent="0.25"/>
  <cols>
    <col min="1" max="1" width="11.44140625" style="2" customWidth="1"/>
    <col min="2" max="2" width="21.6640625" style="69" customWidth="1"/>
    <col min="3" max="3" width="19.6640625" style="80" customWidth="1"/>
    <col min="4" max="5" width="18.6640625" style="80" customWidth="1"/>
    <col min="6" max="6" width="15.44140625" style="2" customWidth="1"/>
    <col min="7" max="7" width="16.33203125" style="2" customWidth="1"/>
    <col min="8" max="8" width="4.6640625" style="2" customWidth="1"/>
    <col min="9" max="10" width="9.109375" style="2"/>
    <col min="11" max="11" width="7.33203125" style="2" bestFit="1" customWidth="1"/>
    <col min="12" max="16384" width="9.109375" style="2"/>
  </cols>
  <sheetData>
    <row r="2" spans="1:11" x14ac:dyDescent="0.25">
      <c r="A2" s="158" t="s">
        <v>104</v>
      </c>
      <c r="B2" s="158"/>
      <c r="C2" s="158"/>
      <c r="D2" s="158"/>
      <c r="E2" s="158"/>
      <c r="F2" s="158"/>
      <c r="G2" s="158"/>
    </row>
    <row r="3" spans="1:11" s="20" customFormat="1" ht="3.75" customHeight="1" x14ac:dyDescent="0.25">
      <c r="A3" s="158"/>
      <c r="B3" s="158"/>
      <c r="C3" s="158"/>
      <c r="D3" s="158"/>
      <c r="E3" s="158"/>
      <c r="F3" s="158"/>
      <c r="G3" s="158"/>
    </row>
    <row r="4" spans="1:11" ht="15.6" x14ac:dyDescent="0.3">
      <c r="A4" s="92" t="s">
        <v>64</v>
      </c>
      <c r="B4" s="64"/>
      <c r="C4" s="75"/>
      <c r="D4" s="75"/>
      <c r="E4" s="75"/>
      <c r="F4" s="6"/>
      <c r="G4" s="7"/>
    </row>
    <row r="5" spans="1:11" ht="21.9" customHeight="1" x14ac:dyDescent="0.25">
      <c r="A5" s="14" t="s">
        <v>12</v>
      </c>
      <c r="B5" s="65" t="s">
        <v>26</v>
      </c>
      <c r="C5" s="76" t="s">
        <v>95</v>
      </c>
      <c r="D5" s="76" t="s">
        <v>96</v>
      </c>
      <c r="E5" s="76" t="s">
        <v>101</v>
      </c>
      <c r="F5" s="14" t="s">
        <v>31</v>
      </c>
      <c r="G5" s="14" t="s">
        <v>30</v>
      </c>
    </row>
    <row r="6" spans="1:11" ht="26.4" customHeight="1" x14ac:dyDescent="0.25">
      <c r="A6" s="16">
        <v>310000</v>
      </c>
      <c r="B6" s="66" t="s">
        <v>77</v>
      </c>
      <c r="C6" s="73"/>
      <c r="D6" s="73"/>
      <c r="E6" s="73"/>
      <c r="F6" s="16"/>
      <c r="G6" s="16"/>
      <c r="K6" s="97"/>
    </row>
    <row r="7" spans="1:11" ht="21.9" customHeight="1" x14ac:dyDescent="0.25">
      <c r="A7" s="17">
        <v>311100</v>
      </c>
      <c r="B7" s="63" t="s">
        <v>34</v>
      </c>
      <c r="C7" s="72">
        <v>593300</v>
      </c>
      <c r="D7" s="72">
        <v>632000</v>
      </c>
      <c r="E7" s="72">
        <v>637000</v>
      </c>
      <c r="F7" s="72">
        <f>SUM(+E7-D7)</f>
        <v>5000</v>
      </c>
      <c r="G7" s="18">
        <f>SUM(F7/D7)</f>
        <v>7.9113924050632917E-3</v>
      </c>
    </row>
    <row r="8" spans="1:11" ht="6.75" customHeight="1" x14ac:dyDescent="0.25">
      <c r="A8" s="16"/>
      <c r="B8" s="66"/>
      <c r="C8" s="73"/>
      <c r="D8" s="73"/>
      <c r="E8" s="73"/>
      <c r="F8" s="73"/>
      <c r="G8" s="16"/>
    </row>
    <row r="9" spans="1:11" ht="21.9" customHeight="1" x14ac:dyDescent="0.25">
      <c r="A9" s="17">
        <v>311190</v>
      </c>
      <c r="B9" s="63" t="s">
        <v>32</v>
      </c>
      <c r="C9" s="72">
        <v>6000</v>
      </c>
      <c r="D9" s="72">
        <v>10000</v>
      </c>
      <c r="E9" s="72">
        <v>11000</v>
      </c>
      <c r="F9" s="72">
        <f t="shared" ref="F9:F66" si="0">SUM(+E9-D9)</f>
        <v>1000</v>
      </c>
      <c r="G9" s="18">
        <f>SUM(F9/D9)</f>
        <v>0.1</v>
      </c>
    </row>
    <row r="10" spans="1:11" ht="6.75" customHeight="1" x14ac:dyDescent="0.25">
      <c r="A10" s="16"/>
      <c r="B10" s="66"/>
      <c r="C10" s="73"/>
      <c r="D10" s="73"/>
      <c r="E10" s="73"/>
      <c r="F10" s="73"/>
      <c r="G10" s="16"/>
    </row>
    <row r="11" spans="1:11" ht="21.9" customHeight="1" x14ac:dyDescent="0.25">
      <c r="A11" s="17">
        <v>311200</v>
      </c>
      <c r="B11" s="63" t="s">
        <v>33</v>
      </c>
      <c r="C11" s="72">
        <v>5000</v>
      </c>
      <c r="D11" s="72">
        <v>5000</v>
      </c>
      <c r="E11" s="72">
        <v>5500</v>
      </c>
      <c r="F11" s="72">
        <f t="shared" si="0"/>
        <v>500</v>
      </c>
      <c r="G11" s="18">
        <f>SUM(F11/D11)</f>
        <v>0.1</v>
      </c>
    </row>
    <row r="12" spans="1:11" ht="6.75" customHeight="1" x14ac:dyDescent="0.25">
      <c r="A12" s="16"/>
      <c r="B12" s="66"/>
      <c r="C12" s="73"/>
      <c r="D12" s="73"/>
      <c r="E12" s="73"/>
      <c r="F12" s="73"/>
      <c r="G12" s="16"/>
    </row>
    <row r="13" spans="1:11" ht="21.9" customHeight="1" x14ac:dyDescent="0.25">
      <c r="A13" s="17">
        <v>311310</v>
      </c>
      <c r="B13" s="63" t="s">
        <v>35</v>
      </c>
      <c r="C13" s="72">
        <v>4500</v>
      </c>
      <c r="D13" s="72">
        <v>4500</v>
      </c>
      <c r="E13" s="72">
        <v>4000</v>
      </c>
      <c r="F13" s="72">
        <f t="shared" si="0"/>
        <v>-500</v>
      </c>
      <c r="G13" s="18">
        <f>SUM(F13/D13)</f>
        <v>-0.1111111111111111</v>
      </c>
    </row>
    <row r="14" spans="1:11" ht="6.75" customHeight="1" x14ac:dyDescent="0.25">
      <c r="A14" s="16"/>
      <c r="B14" s="66"/>
      <c r="C14" s="73"/>
      <c r="D14" s="73"/>
      <c r="E14" s="73"/>
      <c r="F14" s="73"/>
      <c r="G14" s="16"/>
    </row>
    <row r="15" spans="1:11" ht="21.9" customHeight="1" x14ac:dyDescent="0.25">
      <c r="A15" s="17">
        <v>311315</v>
      </c>
      <c r="B15" s="63" t="s">
        <v>65</v>
      </c>
      <c r="C15" s="86">
        <v>65000</v>
      </c>
      <c r="D15" s="86">
        <v>70000</v>
      </c>
      <c r="E15" s="86">
        <v>70000</v>
      </c>
      <c r="F15" s="72">
        <f t="shared" si="0"/>
        <v>0</v>
      </c>
      <c r="G15" s="18">
        <f>SUM(F15/D15)</f>
        <v>0</v>
      </c>
    </row>
    <row r="16" spans="1:11" ht="6.75" customHeight="1" x14ac:dyDescent="0.25">
      <c r="A16" s="16"/>
      <c r="B16" s="66"/>
      <c r="C16" s="73"/>
      <c r="D16" s="73"/>
      <c r="E16" s="73"/>
      <c r="F16" s="73"/>
      <c r="G16" s="16"/>
    </row>
    <row r="17" spans="1:8" ht="21.9" customHeight="1" x14ac:dyDescent="0.25">
      <c r="A17" s="17">
        <v>311320</v>
      </c>
      <c r="B17" s="63" t="s">
        <v>36</v>
      </c>
      <c r="C17" s="72">
        <v>500</v>
      </c>
      <c r="D17" s="72">
        <v>2500</v>
      </c>
      <c r="E17" s="72">
        <v>1250</v>
      </c>
      <c r="F17" s="72">
        <f t="shared" si="0"/>
        <v>-1250</v>
      </c>
      <c r="G17" s="18">
        <f>SUM(F17/D17)</f>
        <v>-0.5</v>
      </c>
    </row>
    <row r="18" spans="1:8" ht="6.75" customHeight="1" x14ac:dyDescent="0.25">
      <c r="A18" s="16"/>
      <c r="B18" s="66"/>
      <c r="C18" s="73"/>
      <c r="D18" s="73"/>
      <c r="E18" s="73"/>
      <c r="F18" s="73"/>
      <c r="G18" s="16"/>
    </row>
    <row r="19" spans="1:8" ht="21.6" customHeight="1" x14ac:dyDescent="0.25">
      <c r="A19" s="17">
        <v>311340</v>
      </c>
      <c r="B19" s="63" t="s">
        <v>67</v>
      </c>
      <c r="C19" s="72">
        <v>700</v>
      </c>
      <c r="D19" s="72">
        <v>1100</v>
      </c>
      <c r="E19" s="72">
        <v>1600</v>
      </c>
      <c r="F19" s="72">
        <f t="shared" si="0"/>
        <v>500</v>
      </c>
      <c r="G19" s="18">
        <f>SUM(F19/D19)</f>
        <v>0.45454545454545453</v>
      </c>
    </row>
    <row r="20" spans="1:8" ht="6.75" customHeight="1" x14ac:dyDescent="0.25">
      <c r="A20" s="16"/>
      <c r="B20" s="66"/>
      <c r="C20" s="73"/>
      <c r="D20" s="73"/>
      <c r="E20" s="73"/>
      <c r="F20" s="73"/>
      <c r="G20" s="16"/>
    </row>
    <row r="21" spans="1:8" ht="21.9" customHeight="1" x14ac:dyDescent="0.25">
      <c r="A21" s="17">
        <v>311341</v>
      </c>
      <c r="B21" s="63" t="s">
        <v>68</v>
      </c>
      <c r="C21" s="72">
        <v>5000</v>
      </c>
      <c r="D21" s="72">
        <v>12500</v>
      </c>
      <c r="E21" s="72">
        <v>14500</v>
      </c>
      <c r="F21" s="72">
        <f t="shared" si="0"/>
        <v>2000</v>
      </c>
      <c r="G21" s="18">
        <f>SUM(F21/D21)</f>
        <v>0.16</v>
      </c>
    </row>
    <row r="22" spans="1:8" ht="6.75" customHeight="1" x14ac:dyDescent="0.25">
      <c r="A22" s="16"/>
      <c r="B22" s="66"/>
      <c r="C22" s="73"/>
      <c r="D22" s="73"/>
      <c r="E22" s="73"/>
      <c r="F22" s="73"/>
      <c r="G22" s="16"/>
    </row>
    <row r="23" spans="1:8" ht="21.9" customHeight="1" x14ac:dyDescent="0.25">
      <c r="A23" s="17">
        <v>311400</v>
      </c>
      <c r="B23" s="63" t="s">
        <v>37</v>
      </c>
      <c r="C23" s="72">
        <v>500</v>
      </c>
      <c r="D23" s="72">
        <v>500</v>
      </c>
      <c r="E23" s="72">
        <v>125</v>
      </c>
      <c r="F23" s="72">
        <f t="shared" si="0"/>
        <v>-375</v>
      </c>
      <c r="G23" s="18">
        <f>SUM(F23/D23)</f>
        <v>-0.75</v>
      </c>
    </row>
    <row r="24" spans="1:8" ht="6.75" customHeight="1" x14ac:dyDescent="0.25">
      <c r="A24" s="16"/>
      <c r="B24" s="66"/>
      <c r="C24" s="73"/>
      <c r="D24" s="73"/>
      <c r="E24" s="73"/>
      <c r="F24" s="73"/>
      <c r="G24" s="16"/>
    </row>
    <row r="25" spans="1:8" ht="21.9" customHeight="1" x14ac:dyDescent="0.25">
      <c r="A25" s="17">
        <v>311600</v>
      </c>
      <c r="B25" s="63" t="s">
        <v>38</v>
      </c>
      <c r="C25" s="72">
        <v>2500</v>
      </c>
      <c r="D25" s="72">
        <v>8000</v>
      </c>
      <c r="E25" s="72">
        <v>9200</v>
      </c>
      <c r="F25" s="72">
        <f t="shared" si="0"/>
        <v>1200</v>
      </c>
      <c r="G25" s="18">
        <f>SUM(F25/D25)</f>
        <v>0.15</v>
      </c>
    </row>
    <row r="26" spans="1:8" ht="6.75" customHeight="1" x14ac:dyDescent="0.25">
      <c r="A26" s="16"/>
      <c r="B26" s="66"/>
      <c r="C26" s="73"/>
      <c r="D26" s="73"/>
      <c r="E26" s="73"/>
      <c r="F26" s="73"/>
      <c r="G26" s="16"/>
    </row>
    <row r="27" spans="1:8" ht="21.9" customHeight="1" x14ac:dyDescent="0.25">
      <c r="A27" s="17">
        <v>311700</v>
      </c>
      <c r="B27" s="63" t="s">
        <v>70</v>
      </c>
      <c r="C27" s="86">
        <v>235000</v>
      </c>
      <c r="D27" s="86">
        <v>246000</v>
      </c>
      <c r="E27" s="86">
        <v>254000</v>
      </c>
      <c r="F27" s="72">
        <f t="shared" si="0"/>
        <v>8000</v>
      </c>
      <c r="G27" s="18">
        <f>SUM(F27/D27)</f>
        <v>3.2520325203252036E-2</v>
      </c>
      <c r="H27" s="91" t="s">
        <v>100</v>
      </c>
    </row>
    <row r="28" spans="1:8" ht="6.75" customHeight="1" x14ac:dyDescent="0.25">
      <c r="A28" s="16"/>
      <c r="B28" s="66"/>
      <c r="C28" s="73"/>
      <c r="D28" s="73"/>
      <c r="E28" s="73"/>
      <c r="F28" s="73"/>
      <c r="G28" s="16"/>
    </row>
    <row r="29" spans="1:8" ht="21.9" customHeight="1" x14ac:dyDescent="0.25">
      <c r="A29" s="17">
        <v>311731</v>
      </c>
      <c r="B29" s="63" t="s">
        <v>73</v>
      </c>
      <c r="C29" s="72">
        <v>7500</v>
      </c>
      <c r="D29" s="72">
        <v>8500</v>
      </c>
      <c r="E29" s="72">
        <v>7500</v>
      </c>
      <c r="F29" s="72">
        <f t="shared" si="0"/>
        <v>-1000</v>
      </c>
      <c r="G29" s="18">
        <f>SUM(F29/D29)</f>
        <v>-0.11764705882352941</v>
      </c>
      <c r="H29" s="91" t="s">
        <v>100</v>
      </c>
    </row>
    <row r="30" spans="1:8" ht="6.75" customHeight="1" x14ac:dyDescent="0.25">
      <c r="A30" s="16"/>
      <c r="B30" s="66"/>
      <c r="C30" s="73"/>
      <c r="D30" s="73"/>
      <c r="E30" s="73"/>
      <c r="F30" s="73"/>
      <c r="G30" s="16"/>
    </row>
    <row r="31" spans="1:8" ht="21.9" customHeight="1" x14ac:dyDescent="0.25">
      <c r="A31" s="17">
        <v>311750</v>
      </c>
      <c r="B31" s="63" t="s">
        <v>71</v>
      </c>
      <c r="C31" s="72">
        <v>10000</v>
      </c>
      <c r="D31" s="72">
        <v>11000</v>
      </c>
      <c r="E31" s="72">
        <v>11000</v>
      </c>
      <c r="F31" s="72">
        <f t="shared" si="0"/>
        <v>0</v>
      </c>
      <c r="G31" s="18">
        <f>SUM(F31/D31)</f>
        <v>0</v>
      </c>
      <c r="H31" s="91" t="s">
        <v>100</v>
      </c>
    </row>
    <row r="32" spans="1:8" ht="6.75" customHeight="1" x14ac:dyDescent="0.25">
      <c r="A32" s="16"/>
      <c r="B32" s="66"/>
      <c r="C32" s="73"/>
      <c r="D32" s="73"/>
      <c r="E32" s="73"/>
      <c r="F32" s="73"/>
      <c r="G32" s="16"/>
    </row>
    <row r="33" spans="1:8" ht="21.9" customHeight="1" x14ac:dyDescent="0.25">
      <c r="A33" s="17">
        <v>311760</v>
      </c>
      <c r="B33" s="63" t="s">
        <v>72</v>
      </c>
      <c r="C33" s="72">
        <v>20000</v>
      </c>
      <c r="D33" s="72">
        <v>21000</v>
      </c>
      <c r="E33" s="72">
        <v>21000</v>
      </c>
      <c r="F33" s="72">
        <f t="shared" si="0"/>
        <v>0</v>
      </c>
      <c r="G33" s="18">
        <f>SUM(F33/D33)</f>
        <v>0</v>
      </c>
      <c r="H33" s="91" t="s">
        <v>100</v>
      </c>
    </row>
    <row r="34" spans="1:8" ht="6.75" customHeight="1" x14ac:dyDescent="0.25">
      <c r="A34" s="16"/>
      <c r="B34" s="66"/>
      <c r="C34" s="73"/>
      <c r="D34" s="73"/>
      <c r="E34" s="73"/>
      <c r="F34" s="73"/>
      <c r="G34" s="16"/>
    </row>
    <row r="35" spans="1:8" ht="21.9" customHeight="1" x14ac:dyDescent="0.25">
      <c r="A35" s="17">
        <v>313100</v>
      </c>
      <c r="B35" s="63" t="s">
        <v>39</v>
      </c>
      <c r="C35" s="74">
        <v>1122000</v>
      </c>
      <c r="D35" s="74">
        <v>1200000</v>
      </c>
      <c r="E35" s="74">
        <v>1313000</v>
      </c>
      <c r="F35" s="72">
        <f>SUM(+E35-D35)</f>
        <v>113000</v>
      </c>
      <c r="G35" s="18">
        <f>SUM(F35/D35)</f>
        <v>9.4166666666666662E-2</v>
      </c>
      <c r="H35" s="91" t="s">
        <v>99</v>
      </c>
    </row>
    <row r="36" spans="1:8" ht="7.35" customHeight="1" x14ac:dyDescent="0.25">
      <c r="A36" s="16"/>
      <c r="B36" s="66"/>
      <c r="C36" s="73"/>
      <c r="D36" s="73"/>
      <c r="E36" s="73"/>
      <c r="F36" s="73"/>
      <c r="G36" s="16"/>
    </row>
    <row r="37" spans="1:8" ht="30" customHeight="1" x14ac:dyDescent="0.25">
      <c r="A37" s="17">
        <v>314200</v>
      </c>
      <c r="B37" s="82" t="s">
        <v>76</v>
      </c>
      <c r="C37" s="74">
        <v>16000</v>
      </c>
      <c r="D37" s="74">
        <v>22000</v>
      </c>
      <c r="E37" s="74">
        <v>22000</v>
      </c>
      <c r="F37" s="72">
        <f t="shared" si="0"/>
        <v>0</v>
      </c>
      <c r="G37" s="18">
        <f>SUM(F37/D37)</f>
        <v>0</v>
      </c>
      <c r="H37" s="91" t="s">
        <v>100</v>
      </c>
    </row>
    <row r="38" spans="1:8" ht="6.75" customHeight="1" x14ac:dyDescent="0.25">
      <c r="A38" s="16"/>
      <c r="B38" s="66"/>
      <c r="C38" s="73"/>
      <c r="D38" s="73"/>
      <c r="E38" s="73"/>
      <c r="F38" s="73"/>
      <c r="G38" s="16"/>
    </row>
    <row r="39" spans="1:8" ht="21.9" customHeight="1" x14ac:dyDescent="0.25">
      <c r="A39" s="17">
        <v>314202</v>
      </c>
      <c r="B39" s="63" t="s">
        <v>62</v>
      </c>
      <c r="C39" s="74">
        <v>185000</v>
      </c>
      <c r="D39" s="74">
        <v>192000</v>
      </c>
      <c r="E39" s="74">
        <v>190000</v>
      </c>
      <c r="F39" s="72">
        <f t="shared" si="0"/>
        <v>-2000</v>
      </c>
      <c r="G39" s="18">
        <f>SUM(F39/D39)</f>
        <v>-1.0416666666666666E-2</v>
      </c>
      <c r="H39" s="91" t="s">
        <v>100</v>
      </c>
    </row>
    <row r="40" spans="1:8" ht="6.75" customHeight="1" x14ac:dyDescent="0.25">
      <c r="A40" s="16"/>
      <c r="B40" s="66"/>
      <c r="C40" s="73"/>
      <c r="D40" s="73"/>
      <c r="E40" s="73"/>
      <c r="F40" s="73"/>
      <c r="G40" s="16"/>
    </row>
    <row r="41" spans="1:8" ht="21.9" customHeight="1" x14ac:dyDescent="0.25">
      <c r="A41" s="17">
        <v>314300</v>
      </c>
      <c r="B41" s="63" t="s">
        <v>74</v>
      </c>
      <c r="C41" s="74">
        <v>6200</v>
      </c>
      <c r="D41" s="74">
        <v>9000</v>
      </c>
      <c r="E41" s="74">
        <v>12000</v>
      </c>
      <c r="F41" s="72">
        <f t="shared" si="0"/>
        <v>3000</v>
      </c>
      <c r="G41" s="18">
        <f>SUM(F41/D41)</f>
        <v>0.33333333333333331</v>
      </c>
      <c r="H41" s="91" t="s">
        <v>100</v>
      </c>
    </row>
    <row r="42" spans="1:8" ht="6.75" customHeight="1" x14ac:dyDescent="0.25">
      <c r="A42" s="16"/>
      <c r="B42" s="66"/>
      <c r="C42" s="73"/>
      <c r="D42" s="73"/>
      <c r="E42" s="73"/>
      <c r="F42" s="73"/>
      <c r="G42" s="16"/>
    </row>
    <row r="43" spans="1:8" ht="21.9" customHeight="1" x14ac:dyDescent="0.25">
      <c r="A43" s="17">
        <v>316200</v>
      </c>
      <c r="B43" s="63" t="s">
        <v>40</v>
      </c>
      <c r="C43" s="87">
        <v>275000</v>
      </c>
      <c r="D43" s="87">
        <v>294000</v>
      </c>
      <c r="E43" s="87">
        <v>298000</v>
      </c>
      <c r="F43" s="72">
        <f t="shared" si="0"/>
        <v>4000</v>
      </c>
      <c r="G43" s="18">
        <f>SUM(F43/D43)</f>
        <v>1.3605442176870748E-2</v>
      </c>
    </row>
    <row r="44" spans="1:8" ht="6.75" customHeight="1" x14ac:dyDescent="0.25">
      <c r="A44" s="16"/>
      <c r="B44" s="66"/>
      <c r="C44" s="73"/>
      <c r="D44" s="73"/>
      <c r="E44" s="73"/>
      <c r="F44" s="73"/>
      <c r="G44" s="16"/>
    </row>
    <row r="45" spans="1:8" ht="21.9" customHeight="1" x14ac:dyDescent="0.25">
      <c r="A45" s="17">
        <v>316300</v>
      </c>
      <c r="B45" s="63" t="s">
        <v>41</v>
      </c>
      <c r="C45" s="74">
        <v>29000</v>
      </c>
      <c r="D45" s="74">
        <v>31000</v>
      </c>
      <c r="E45" s="74">
        <v>35000</v>
      </c>
      <c r="F45" s="72">
        <f t="shared" si="0"/>
        <v>4000</v>
      </c>
      <c r="G45" s="18">
        <f>SUM(F45/D45)</f>
        <v>0.12903225806451613</v>
      </c>
    </row>
    <row r="46" spans="1:8" ht="6.75" customHeight="1" x14ac:dyDescent="0.25">
      <c r="A46" s="16"/>
      <c r="B46" s="66"/>
      <c r="C46" s="73"/>
      <c r="D46" s="73"/>
      <c r="E46" s="73"/>
      <c r="F46" s="73"/>
      <c r="G46" s="16"/>
    </row>
    <row r="47" spans="1:8" ht="21.9" customHeight="1" x14ac:dyDescent="0.25">
      <c r="A47" s="17">
        <v>316400</v>
      </c>
      <c r="B47" s="63" t="s">
        <v>42</v>
      </c>
      <c r="C47" s="74">
        <v>80000</v>
      </c>
      <c r="D47" s="74">
        <v>88000</v>
      </c>
      <c r="E47" s="74">
        <v>89000</v>
      </c>
      <c r="F47" s="72">
        <f t="shared" si="0"/>
        <v>1000</v>
      </c>
      <c r="G47" s="18">
        <f>SUM(F47/D47)</f>
        <v>1.1363636363636364E-2</v>
      </c>
      <c r="H47" s="91" t="s">
        <v>99</v>
      </c>
    </row>
    <row r="48" spans="1:8" ht="6.75" customHeight="1" x14ac:dyDescent="0.25">
      <c r="A48" s="16"/>
      <c r="B48" s="66"/>
      <c r="C48" s="73"/>
      <c r="D48" s="73"/>
      <c r="E48" s="73"/>
      <c r="F48" s="73"/>
      <c r="G48" s="16"/>
    </row>
    <row r="49" spans="1:8" ht="21.9" customHeight="1" x14ac:dyDescent="0.25">
      <c r="A49" s="17">
        <v>319110</v>
      </c>
      <c r="B49" s="63" t="s">
        <v>43</v>
      </c>
      <c r="C49" s="74">
        <v>700</v>
      </c>
      <c r="D49" s="74">
        <v>900</v>
      </c>
      <c r="E49" s="74">
        <v>800</v>
      </c>
      <c r="F49" s="72">
        <f t="shared" si="0"/>
        <v>-100</v>
      </c>
      <c r="G49" s="18">
        <f>SUM(F49/D49)</f>
        <v>-0.1111111111111111</v>
      </c>
    </row>
    <row r="50" spans="1:8" ht="6.75" customHeight="1" x14ac:dyDescent="0.25">
      <c r="A50" s="16"/>
      <c r="B50" s="66"/>
      <c r="C50" s="73"/>
      <c r="D50" s="73"/>
      <c r="E50" s="73"/>
      <c r="F50" s="73"/>
      <c r="G50" s="16"/>
    </row>
    <row r="51" spans="1:8" ht="21.9" customHeight="1" x14ac:dyDescent="0.25">
      <c r="A51" s="17">
        <v>319111</v>
      </c>
      <c r="B51" s="63" t="s">
        <v>44</v>
      </c>
      <c r="C51" s="74">
        <v>300</v>
      </c>
      <c r="D51" s="74">
        <v>300</v>
      </c>
      <c r="E51" s="74">
        <v>300</v>
      </c>
      <c r="F51" s="72">
        <f t="shared" si="0"/>
        <v>0</v>
      </c>
      <c r="G51" s="18">
        <f>SUM(F51/D51)</f>
        <v>0</v>
      </c>
    </row>
    <row r="52" spans="1:8" ht="6.75" customHeight="1" x14ac:dyDescent="0.25">
      <c r="A52" s="16"/>
      <c r="B52" s="66"/>
      <c r="C52" s="73"/>
      <c r="D52" s="73"/>
      <c r="E52" s="73"/>
      <c r="F52" s="73"/>
      <c r="G52" s="16"/>
    </row>
    <row r="53" spans="1:8" ht="21.9" customHeight="1" x14ac:dyDescent="0.25">
      <c r="A53" s="17">
        <v>319900</v>
      </c>
      <c r="B53" s="63" t="s">
        <v>57</v>
      </c>
      <c r="C53" s="74">
        <v>250</v>
      </c>
      <c r="D53" s="74">
        <v>250</v>
      </c>
      <c r="E53" s="74">
        <v>400</v>
      </c>
      <c r="F53" s="72">
        <f t="shared" si="0"/>
        <v>150</v>
      </c>
      <c r="G53" s="18">
        <f>SUM(F53/D53)</f>
        <v>0.6</v>
      </c>
    </row>
    <row r="54" spans="1:8" ht="21.9" customHeight="1" x14ac:dyDescent="0.25">
      <c r="A54" s="17"/>
      <c r="B54" s="63"/>
      <c r="C54" s="74"/>
      <c r="D54" s="74"/>
      <c r="E54" s="74"/>
      <c r="F54" s="72" t="s">
        <v>85</v>
      </c>
      <c r="G54" s="18"/>
    </row>
    <row r="55" spans="1:8" ht="28.95" customHeight="1" x14ac:dyDescent="0.25">
      <c r="A55" s="16">
        <v>320000</v>
      </c>
      <c r="B55" s="16" t="s">
        <v>78</v>
      </c>
      <c r="C55" s="73"/>
      <c r="D55" s="73"/>
      <c r="E55" s="73"/>
      <c r="F55" s="73"/>
      <c r="G55" s="16"/>
    </row>
    <row r="56" spans="1:8" ht="21.9" customHeight="1" x14ac:dyDescent="0.25">
      <c r="A56" s="17">
        <v>321100</v>
      </c>
      <c r="B56" s="63" t="s">
        <v>63</v>
      </c>
      <c r="C56" s="74">
        <v>63500</v>
      </c>
      <c r="D56" s="74">
        <v>68000</v>
      </c>
      <c r="E56" s="74">
        <v>71000</v>
      </c>
      <c r="F56" s="72">
        <f t="shared" si="0"/>
        <v>3000</v>
      </c>
      <c r="G56" s="18">
        <f>SUM(F56/D56)</f>
        <v>4.4117647058823532E-2</v>
      </c>
      <c r="H56" s="91" t="s">
        <v>99</v>
      </c>
    </row>
    <row r="57" spans="1:8" ht="6.75" customHeight="1" x14ac:dyDescent="0.25">
      <c r="A57" s="16"/>
      <c r="B57" s="66"/>
      <c r="C57" s="73"/>
      <c r="D57" s="73"/>
      <c r="E57" s="73"/>
      <c r="F57" s="73"/>
      <c r="G57" s="16"/>
    </row>
    <row r="58" spans="1:8" ht="21.9" customHeight="1" x14ac:dyDescent="0.25">
      <c r="A58" s="17">
        <v>321100</v>
      </c>
      <c r="B58" s="63" t="s">
        <v>207</v>
      </c>
      <c r="C58" s="74" t="s">
        <v>85</v>
      </c>
      <c r="D58" s="74"/>
      <c r="E58" s="74">
        <v>36000</v>
      </c>
      <c r="F58" s="72">
        <f t="shared" ref="F58" si="1">SUM(+E58-D58)</f>
        <v>36000</v>
      </c>
      <c r="G58" s="18" t="s">
        <v>85</v>
      </c>
      <c r="H58" s="91" t="s">
        <v>99</v>
      </c>
    </row>
    <row r="59" spans="1:8" ht="6.75" customHeight="1" x14ac:dyDescent="0.25">
      <c r="A59" s="16"/>
      <c r="B59" s="66"/>
      <c r="C59" s="73"/>
      <c r="D59" s="73"/>
      <c r="E59" s="73"/>
      <c r="F59" s="73"/>
      <c r="G59" s="16"/>
    </row>
    <row r="60" spans="1:8" ht="21.9" customHeight="1" x14ac:dyDescent="0.25">
      <c r="A60" s="17">
        <v>322210</v>
      </c>
      <c r="B60" s="63" t="s">
        <v>45</v>
      </c>
      <c r="C60" s="74">
        <v>2000</v>
      </c>
      <c r="D60" s="74">
        <v>3000</v>
      </c>
      <c r="E60" s="74">
        <v>2000</v>
      </c>
      <c r="F60" s="72">
        <f t="shared" si="0"/>
        <v>-1000</v>
      </c>
      <c r="G60" s="18">
        <f>SUM(F60/D60)</f>
        <v>-0.33333333333333331</v>
      </c>
      <c r="H60" s="91" t="s">
        <v>99</v>
      </c>
    </row>
    <row r="61" spans="1:8" ht="6.75" customHeight="1" x14ac:dyDescent="0.25">
      <c r="A61" s="16"/>
      <c r="B61" s="66"/>
      <c r="C61" s="73"/>
      <c r="D61" s="73"/>
      <c r="E61" s="73"/>
      <c r="F61" s="73"/>
      <c r="G61" s="16"/>
    </row>
    <row r="62" spans="1:8" ht="21.9" customHeight="1" x14ac:dyDescent="0.25">
      <c r="A62" s="17">
        <v>322950</v>
      </c>
      <c r="B62" s="63" t="s">
        <v>46</v>
      </c>
      <c r="C62" s="74">
        <v>2000</v>
      </c>
      <c r="D62" s="74">
        <v>2000</v>
      </c>
      <c r="E62" s="74">
        <v>1000</v>
      </c>
      <c r="F62" s="72">
        <f t="shared" si="0"/>
        <v>-1000</v>
      </c>
      <c r="G62" s="18">
        <f>SUM(F62/D62)</f>
        <v>-0.5</v>
      </c>
    </row>
    <row r="63" spans="1:8" ht="6.75" customHeight="1" x14ac:dyDescent="0.25">
      <c r="A63" s="16"/>
      <c r="B63" s="66"/>
      <c r="C63" s="73"/>
      <c r="D63" s="73"/>
      <c r="E63" s="73"/>
      <c r="F63" s="73"/>
      <c r="G63" s="16"/>
    </row>
    <row r="64" spans="1:8" ht="21.9" customHeight="1" x14ac:dyDescent="0.25">
      <c r="A64" s="17">
        <v>323100</v>
      </c>
      <c r="B64" s="63" t="s">
        <v>47</v>
      </c>
      <c r="C64" s="74">
        <v>40000</v>
      </c>
      <c r="D64" s="74">
        <v>49000</v>
      </c>
      <c r="E64" s="74">
        <v>40000</v>
      </c>
      <c r="F64" s="72">
        <f t="shared" si="0"/>
        <v>-9000</v>
      </c>
      <c r="G64" s="18">
        <f>SUM(F64/D64)</f>
        <v>-0.18367346938775511</v>
      </c>
      <c r="H64" s="91" t="s">
        <v>100</v>
      </c>
    </row>
    <row r="65" spans="1:8" ht="6.75" customHeight="1" x14ac:dyDescent="0.25">
      <c r="A65" s="16"/>
      <c r="B65" s="66"/>
      <c r="C65" s="73"/>
      <c r="D65" s="73"/>
      <c r="E65" s="73"/>
      <c r="F65" s="73"/>
      <c r="G65" s="16"/>
    </row>
    <row r="66" spans="1:8" ht="21.9" customHeight="1" x14ac:dyDescent="0.25">
      <c r="A66" s="17">
        <v>323101</v>
      </c>
      <c r="B66" s="85" t="s">
        <v>59</v>
      </c>
      <c r="C66" s="74">
        <v>2000</v>
      </c>
      <c r="D66" s="74">
        <v>2500</v>
      </c>
      <c r="E66" s="74">
        <v>2000</v>
      </c>
      <c r="F66" s="72">
        <f t="shared" si="0"/>
        <v>-500</v>
      </c>
      <c r="G66" s="18">
        <f>SUM(F66/D66)</f>
        <v>-0.2</v>
      </c>
      <c r="H66" s="91" t="s">
        <v>100</v>
      </c>
    </row>
    <row r="67" spans="1:8" ht="22.5" customHeight="1" x14ac:dyDescent="0.25">
      <c r="A67" s="15"/>
      <c r="B67" s="67"/>
      <c r="C67" s="81"/>
      <c r="D67" s="81"/>
      <c r="E67" s="74"/>
      <c r="F67" s="15"/>
      <c r="G67" s="15"/>
    </row>
    <row r="68" spans="1:8" ht="22.5" customHeight="1" x14ac:dyDescent="0.25">
      <c r="A68" s="153" t="s">
        <v>97</v>
      </c>
      <c r="B68" s="153"/>
      <c r="C68" s="153"/>
      <c r="D68" s="153"/>
      <c r="E68" s="153"/>
      <c r="F68" s="153"/>
      <c r="G68" s="153"/>
    </row>
    <row r="69" spans="1:8" ht="22.5" customHeight="1" x14ac:dyDescent="0.25">
      <c r="A69" s="15" t="s">
        <v>58</v>
      </c>
      <c r="B69" s="67"/>
      <c r="C69" s="76" t="s">
        <v>95</v>
      </c>
      <c r="D69" s="76" t="s">
        <v>96</v>
      </c>
      <c r="E69" s="76"/>
      <c r="F69" s="14" t="s">
        <v>31</v>
      </c>
      <c r="G69" s="14" t="s">
        <v>30</v>
      </c>
    </row>
    <row r="70" spans="1:8" ht="21.9" customHeight="1" x14ac:dyDescent="0.25">
      <c r="A70" s="17">
        <v>323102</v>
      </c>
      <c r="B70" s="63" t="s">
        <v>75</v>
      </c>
      <c r="C70" s="74">
        <v>3000</v>
      </c>
      <c r="D70" s="74">
        <v>3000</v>
      </c>
      <c r="E70" s="74">
        <v>3000</v>
      </c>
      <c r="F70" s="72">
        <f>SUM(+E70-D70)</f>
        <v>0</v>
      </c>
      <c r="G70" s="18">
        <f>SUM(F70/D70)</f>
        <v>0</v>
      </c>
    </row>
    <row r="71" spans="1:8" ht="6.75" customHeight="1" x14ac:dyDescent="0.25">
      <c r="A71" s="16"/>
      <c r="B71" s="66"/>
      <c r="C71" s="73"/>
      <c r="D71" s="73"/>
      <c r="E71" s="73"/>
      <c r="F71" s="73"/>
      <c r="G71" s="73"/>
    </row>
    <row r="72" spans="1:8" ht="21.9" customHeight="1" x14ac:dyDescent="0.25">
      <c r="A72" s="17">
        <v>323901</v>
      </c>
      <c r="B72" s="63" t="s">
        <v>48</v>
      </c>
      <c r="C72" s="87">
        <v>2500</v>
      </c>
      <c r="D72" s="87">
        <v>2000</v>
      </c>
      <c r="E72" s="87">
        <v>2000</v>
      </c>
      <c r="F72" s="72">
        <f t="shared" ref="F72:G103" si="2">SUM(+E72-D72)</f>
        <v>0</v>
      </c>
      <c r="G72" s="18">
        <f>SUM(F72/D72)</f>
        <v>0</v>
      </c>
    </row>
    <row r="73" spans="1:8" ht="6.75" customHeight="1" x14ac:dyDescent="0.25">
      <c r="A73" s="16"/>
      <c r="B73" s="66"/>
      <c r="C73" s="73"/>
      <c r="D73" s="73"/>
      <c r="E73" s="73"/>
      <c r="F73" s="73"/>
      <c r="G73" s="16"/>
    </row>
    <row r="74" spans="1:8" ht="25.95" customHeight="1" x14ac:dyDescent="0.25">
      <c r="A74" s="16">
        <v>330000</v>
      </c>
      <c r="B74" s="16" t="s">
        <v>79</v>
      </c>
      <c r="C74" s="16"/>
      <c r="D74" s="16"/>
      <c r="E74" s="16"/>
      <c r="F74" s="16"/>
      <c r="G74" s="16"/>
    </row>
    <row r="75" spans="1:8" ht="25.95" customHeight="1" x14ac:dyDescent="0.25">
      <c r="A75" s="15">
        <v>331150</v>
      </c>
      <c r="B75" s="63" t="s">
        <v>88</v>
      </c>
      <c r="C75" s="74">
        <v>33600</v>
      </c>
      <c r="D75" s="74">
        <v>34600</v>
      </c>
      <c r="E75" s="74">
        <v>34600</v>
      </c>
      <c r="F75" s="72">
        <f t="shared" si="2"/>
        <v>0</v>
      </c>
      <c r="G75" s="18">
        <f>SUM(F75/D75)</f>
        <v>0</v>
      </c>
    </row>
    <row r="76" spans="1:8" ht="6.75" customHeight="1" x14ac:dyDescent="0.25">
      <c r="A76" s="16"/>
      <c r="B76" s="66"/>
      <c r="C76" s="73"/>
      <c r="D76" s="73"/>
      <c r="E76" s="73"/>
      <c r="F76" s="73"/>
      <c r="G76" s="16"/>
    </row>
    <row r="77" spans="1:8" ht="25.95" customHeight="1" x14ac:dyDescent="0.25">
      <c r="A77" s="15">
        <v>334003</v>
      </c>
      <c r="B77" s="63" t="s">
        <v>89</v>
      </c>
      <c r="C77" s="74">
        <v>100</v>
      </c>
      <c r="D77" s="74">
        <v>100</v>
      </c>
      <c r="E77" s="74">
        <v>100</v>
      </c>
      <c r="F77" s="72">
        <f t="shared" si="2"/>
        <v>0</v>
      </c>
      <c r="G77" s="18">
        <f>SUM(F77/D77)</f>
        <v>0</v>
      </c>
    </row>
    <row r="78" spans="1:8" ht="6.75" customHeight="1" x14ac:dyDescent="0.25">
      <c r="A78" s="16"/>
      <c r="B78" s="66"/>
      <c r="C78" s="73"/>
      <c r="D78" s="73"/>
      <c r="E78" s="73"/>
      <c r="F78" s="73"/>
      <c r="G78" s="16"/>
    </row>
    <row r="79" spans="1:8" ht="25.95" customHeight="1" x14ac:dyDescent="0.25">
      <c r="A79" s="15">
        <v>334101</v>
      </c>
      <c r="B79" s="63" t="s">
        <v>90</v>
      </c>
      <c r="C79" s="74">
        <v>50000</v>
      </c>
      <c r="D79" s="74">
        <v>54750</v>
      </c>
      <c r="E79" s="74">
        <v>57500</v>
      </c>
      <c r="F79" s="72">
        <f t="shared" si="2"/>
        <v>2750</v>
      </c>
      <c r="G79" s="18">
        <f>SUM(F79/D79)</f>
        <v>5.0228310502283102E-2</v>
      </c>
    </row>
    <row r="80" spans="1:8" ht="6.75" customHeight="1" x14ac:dyDescent="0.25">
      <c r="A80" s="16"/>
      <c r="B80" s="66"/>
      <c r="C80" s="73"/>
      <c r="D80" s="73"/>
      <c r="E80" s="73"/>
      <c r="F80" s="73"/>
      <c r="G80" s="16"/>
    </row>
    <row r="81" spans="1:8" ht="25.95" customHeight="1" x14ac:dyDescent="0.25">
      <c r="A81" s="15">
        <v>334102</v>
      </c>
      <c r="B81" s="63" t="s">
        <v>93</v>
      </c>
      <c r="C81" s="87">
        <v>0</v>
      </c>
      <c r="D81" s="87">
        <v>0</v>
      </c>
      <c r="E81" s="87">
        <v>0</v>
      </c>
      <c r="F81" s="72">
        <f t="shared" si="2"/>
        <v>0</v>
      </c>
      <c r="G81" s="72">
        <f t="shared" si="2"/>
        <v>0</v>
      </c>
    </row>
    <row r="82" spans="1:8" ht="6.75" customHeight="1" x14ac:dyDescent="0.25">
      <c r="A82" s="16"/>
      <c r="B82" s="66"/>
      <c r="C82" s="73"/>
      <c r="D82" s="73"/>
      <c r="E82" s="73"/>
      <c r="F82" s="73"/>
      <c r="G82" s="16"/>
    </row>
    <row r="83" spans="1:8" ht="25.95" customHeight="1" x14ac:dyDescent="0.25">
      <c r="A83" s="88">
        <v>336002</v>
      </c>
      <c r="B83" s="89" t="s">
        <v>94</v>
      </c>
      <c r="C83" s="87">
        <v>7500</v>
      </c>
      <c r="D83" s="87">
        <v>45000</v>
      </c>
      <c r="E83" s="87">
        <v>45000</v>
      </c>
      <c r="F83" s="72">
        <f t="shared" si="2"/>
        <v>0</v>
      </c>
      <c r="G83" s="18">
        <f>SUM(F83/D83)</f>
        <v>0</v>
      </c>
      <c r="H83" s="91" t="s">
        <v>99</v>
      </c>
    </row>
    <row r="84" spans="1:8" ht="25.2" customHeight="1" x14ac:dyDescent="0.25">
      <c r="A84" s="16">
        <v>340000</v>
      </c>
      <c r="B84" s="16" t="s">
        <v>80</v>
      </c>
      <c r="C84" s="16"/>
      <c r="D84" s="16"/>
      <c r="E84" s="73"/>
      <c r="F84" s="16"/>
      <c r="G84" s="16"/>
    </row>
    <row r="85" spans="1:8" ht="21.9" customHeight="1" x14ac:dyDescent="0.25">
      <c r="A85" s="17">
        <v>341100</v>
      </c>
      <c r="B85" s="63" t="s">
        <v>49</v>
      </c>
      <c r="C85" s="74">
        <v>2000</v>
      </c>
      <c r="D85" s="74">
        <v>2000</v>
      </c>
      <c r="E85" s="74">
        <v>1500</v>
      </c>
      <c r="F85" s="72">
        <f t="shared" si="2"/>
        <v>-500</v>
      </c>
      <c r="G85" s="18">
        <f>SUM(F85/D85)</f>
        <v>-0.25</v>
      </c>
    </row>
    <row r="86" spans="1:8" ht="6.75" customHeight="1" x14ac:dyDescent="0.25">
      <c r="A86" s="16"/>
      <c r="B86" s="66"/>
      <c r="C86" s="73"/>
      <c r="D86" s="73"/>
      <c r="E86" s="73"/>
      <c r="F86" s="73"/>
      <c r="G86" s="16"/>
    </row>
    <row r="87" spans="1:8" ht="21.9" customHeight="1" x14ac:dyDescent="0.25">
      <c r="A87" s="17">
        <v>341101</v>
      </c>
      <c r="B87" s="63" t="s">
        <v>50</v>
      </c>
      <c r="C87" s="74">
        <v>150</v>
      </c>
      <c r="D87" s="74">
        <v>150</v>
      </c>
      <c r="E87" s="74">
        <v>150</v>
      </c>
      <c r="F87" s="72">
        <f t="shared" si="2"/>
        <v>0</v>
      </c>
      <c r="G87" s="18">
        <f>SUM(F87/D87)</f>
        <v>0</v>
      </c>
    </row>
    <row r="88" spans="1:8" ht="6.75" customHeight="1" x14ac:dyDescent="0.25">
      <c r="A88" s="16"/>
      <c r="B88" s="66"/>
      <c r="C88" s="73"/>
      <c r="D88" s="73"/>
      <c r="E88" s="73"/>
      <c r="F88" s="73"/>
      <c r="G88" s="73"/>
    </row>
    <row r="89" spans="1:8" ht="21.9" customHeight="1" x14ac:dyDescent="0.25">
      <c r="A89" s="17">
        <v>341105</v>
      </c>
      <c r="B89" s="63" t="s">
        <v>51</v>
      </c>
      <c r="C89" s="74">
        <v>100</v>
      </c>
      <c r="D89" s="74">
        <v>100</v>
      </c>
      <c r="E89" s="74">
        <v>100</v>
      </c>
      <c r="F89" s="72">
        <f t="shared" si="2"/>
        <v>0</v>
      </c>
      <c r="G89" s="18">
        <f>SUM(F89/D89)</f>
        <v>0</v>
      </c>
    </row>
    <row r="90" spans="1:8" ht="6.75" customHeight="1" x14ac:dyDescent="0.25">
      <c r="A90" s="16"/>
      <c r="B90" s="66"/>
      <c r="C90" s="73"/>
      <c r="D90" s="73"/>
      <c r="E90" s="73"/>
      <c r="F90" s="73"/>
      <c r="G90" s="16"/>
    </row>
    <row r="91" spans="1:8" ht="21.9" customHeight="1" x14ac:dyDescent="0.25">
      <c r="A91" s="17">
        <v>341106</v>
      </c>
      <c r="B91" s="63" t="s">
        <v>52</v>
      </c>
      <c r="C91" s="74">
        <v>100</v>
      </c>
      <c r="D91" s="74">
        <v>100</v>
      </c>
      <c r="E91" s="74">
        <v>100</v>
      </c>
      <c r="F91" s="72">
        <f t="shared" si="2"/>
        <v>0</v>
      </c>
      <c r="G91" s="18">
        <f>SUM(F91/D91)</f>
        <v>0</v>
      </c>
    </row>
    <row r="92" spans="1:8" ht="6.75" customHeight="1" x14ac:dyDescent="0.25">
      <c r="A92" s="16"/>
      <c r="B92" s="66"/>
      <c r="C92" s="73"/>
      <c r="D92" s="73"/>
      <c r="E92" s="73"/>
      <c r="F92" s="73"/>
      <c r="G92" s="16"/>
    </row>
    <row r="93" spans="1:8" ht="21.9" customHeight="1" x14ac:dyDescent="0.25">
      <c r="A93" s="17">
        <v>341910</v>
      </c>
      <c r="B93" s="63" t="s">
        <v>61</v>
      </c>
      <c r="C93" s="74">
        <v>500</v>
      </c>
      <c r="D93" s="74">
        <v>500</v>
      </c>
      <c r="E93" s="74">
        <v>500</v>
      </c>
      <c r="F93" s="72">
        <f t="shared" si="2"/>
        <v>0</v>
      </c>
      <c r="G93" s="18">
        <f>SUM(F93/D93)</f>
        <v>0</v>
      </c>
    </row>
    <row r="94" spans="1:8" ht="6.75" customHeight="1" x14ac:dyDescent="0.25">
      <c r="A94" s="16"/>
      <c r="B94" s="66"/>
      <c r="C94" s="73"/>
      <c r="D94" s="73"/>
      <c r="E94" s="73"/>
      <c r="F94" s="73"/>
      <c r="G94" s="16"/>
    </row>
    <row r="95" spans="1:8" ht="21.9" customHeight="1" x14ac:dyDescent="0.25">
      <c r="A95" s="17">
        <v>342900</v>
      </c>
      <c r="B95" s="63" t="s">
        <v>66</v>
      </c>
      <c r="C95" s="74">
        <v>100</v>
      </c>
      <c r="D95" s="74">
        <v>100</v>
      </c>
      <c r="E95" s="74">
        <v>100</v>
      </c>
      <c r="F95" s="72">
        <f t="shared" si="2"/>
        <v>0</v>
      </c>
      <c r="G95" s="18">
        <f>SUM(F95/D95)</f>
        <v>0</v>
      </c>
    </row>
    <row r="96" spans="1:8" ht="6.75" customHeight="1" x14ac:dyDescent="0.25">
      <c r="A96" s="16"/>
      <c r="B96" s="66"/>
      <c r="C96" s="73"/>
      <c r="D96" s="73"/>
      <c r="E96" s="73" t="s">
        <v>85</v>
      </c>
      <c r="F96" s="73"/>
      <c r="G96" s="73"/>
    </row>
    <row r="97" spans="1:8" ht="21.9" customHeight="1" x14ac:dyDescent="0.25">
      <c r="A97" s="17">
        <v>344110</v>
      </c>
      <c r="B97" s="63" t="s">
        <v>53</v>
      </c>
      <c r="C97" s="87">
        <v>382500</v>
      </c>
      <c r="D97" s="87">
        <v>395500</v>
      </c>
      <c r="E97" s="87">
        <v>423500</v>
      </c>
      <c r="F97" s="72">
        <f t="shared" si="2"/>
        <v>28000</v>
      </c>
      <c r="G97" s="18">
        <f>SUM(F97/D97)</f>
        <v>7.0796460176991149E-2</v>
      </c>
    </row>
    <row r="98" spans="1:8" ht="6.75" customHeight="1" x14ac:dyDescent="0.25">
      <c r="A98" s="16"/>
      <c r="B98" s="66"/>
      <c r="C98" s="73"/>
      <c r="D98" s="73"/>
      <c r="E98" s="73"/>
      <c r="F98" s="73"/>
      <c r="G98" s="73"/>
    </row>
    <row r="99" spans="1:8" ht="21.9" customHeight="1" x14ac:dyDescent="0.25">
      <c r="A99" s="17">
        <v>349300</v>
      </c>
      <c r="B99" s="63" t="s">
        <v>54</v>
      </c>
      <c r="C99" s="74">
        <v>100</v>
      </c>
      <c r="D99" s="74">
        <v>100</v>
      </c>
      <c r="E99" s="74">
        <v>100</v>
      </c>
      <c r="F99" s="72">
        <f t="shared" si="2"/>
        <v>0</v>
      </c>
      <c r="G99" s="18">
        <f>SUM(F99/D99)</f>
        <v>0</v>
      </c>
    </row>
    <row r="100" spans="1:8" ht="27.6" customHeight="1" x14ac:dyDescent="0.25">
      <c r="A100" s="16">
        <v>350000</v>
      </c>
      <c r="B100" s="16" t="s">
        <v>81</v>
      </c>
      <c r="C100" s="73"/>
      <c r="D100" s="73"/>
      <c r="E100" s="73"/>
      <c r="F100" s="73"/>
      <c r="G100" s="73"/>
    </row>
    <row r="101" spans="1:8" ht="21.9" customHeight="1" x14ac:dyDescent="0.25">
      <c r="A101" s="17">
        <v>351100</v>
      </c>
      <c r="B101" s="63" t="s">
        <v>55</v>
      </c>
      <c r="C101" s="87">
        <v>75000</v>
      </c>
      <c r="D101" s="87">
        <v>67500</v>
      </c>
      <c r="E101" s="87">
        <v>67500</v>
      </c>
      <c r="F101" s="72">
        <f t="shared" si="2"/>
        <v>0</v>
      </c>
      <c r="G101" s="18">
        <f>SUM(F101/D101)</f>
        <v>0</v>
      </c>
      <c r="H101" s="91" t="s">
        <v>99</v>
      </c>
    </row>
    <row r="102" spans="1:8" ht="6.75" customHeight="1" x14ac:dyDescent="0.25">
      <c r="A102" s="16"/>
      <c r="B102" s="66"/>
      <c r="C102" s="73"/>
      <c r="D102" s="73"/>
      <c r="E102" s="73"/>
      <c r="F102" s="73"/>
      <c r="G102" s="73"/>
    </row>
    <row r="103" spans="1:8" ht="21.9" customHeight="1" x14ac:dyDescent="0.25">
      <c r="A103" s="17">
        <v>351170</v>
      </c>
      <c r="B103" s="63" t="s">
        <v>91</v>
      </c>
      <c r="C103" s="74">
        <v>50</v>
      </c>
      <c r="D103" s="74">
        <v>50</v>
      </c>
      <c r="E103" s="74">
        <v>50</v>
      </c>
      <c r="F103" s="72">
        <f t="shared" si="2"/>
        <v>0</v>
      </c>
      <c r="G103" s="18">
        <f>SUM(F103/D103)</f>
        <v>0</v>
      </c>
    </row>
    <row r="104" spans="1:8" ht="21.9" customHeight="1" x14ac:dyDescent="0.25">
      <c r="A104" s="17"/>
      <c r="B104" s="63"/>
      <c r="C104" s="74"/>
      <c r="D104" s="74"/>
      <c r="E104" s="74"/>
      <c r="F104" s="72"/>
      <c r="G104" s="18"/>
    </row>
    <row r="105" spans="1:8" ht="21.9" customHeight="1" x14ac:dyDescent="0.25">
      <c r="A105" s="153" t="s">
        <v>104</v>
      </c>
      <c r="B105" s="153"/>
      <c r="C105" s="153"/>
      <c r="D105" s="153"/>
      <c r="E105" s="153"/>
      <c r="F105" s="153"/>
      <c r="G105" s="153"/>
    </row>
    <row r="106" spans="1:8" ht="21" customHeight="1" x14ac:dyDescent="0.25">
      <c r="A106" s="16">
        <v>360000</v>
      </c>
      <c r="B106" s="16" t="s">
        <v>84</v>
      </c>
      <c r="C106" s="73"/>
      <c r="D106" s="73"/>
      <c r="E106" s="73"/>
      <c r="F106" s="16"/>
      <c r="G106" s="16"/>
    </row>
    <row r="107" spans="1:8" ht="21.9" customHeight="1" x14ac:dyDescent="0.25">
      <c r="A107" s="17">
        <v>361000</v>
      </c>
      <c r="B107" s="63" t="s">
        <v>56</v>
      </c>
      <c r="C107" s="74">
        <v>1500</v>
      </c>
      <c r="D107" s="74">
        <v>1500</v>
      </c>
      <c r="E107" s="74">
        <v>14000</v>
      </c>
      <c r="F107" s="72">
        <f>SUM(+E107-D107)</f>
        <v>12500</v>
      </c>
      <c r="G107" s="18">
        <f>SUM(F107/D107)</f>
        <v>8.3333333333333339</v>
      </c>
    </row>
    <row r="108" spans="1:8" ht="21" customHeight="1" x14ac:dyDescent="0.25">
      <c r="A108" s="16">
        <v>380000</v>
      </c>
      <c r="B108" s="16" t="s">
        <v>86</v>
      </c>
      <c r="C108" s="73"/>
      <c r="D108" s="73"/>
      <c r="E108" s="73"/>
      <c r="F108" s="73"/>
      <c r="G108" s="73"/>
    </row>
    <row r="109" spans="1:8" ht="21" customHeight="1" x14ac:dyDescent="0.25">
      <c r="A109" s="14">
        <v>381000</v>
      </c>
      <c r="B109" s="83" t="s">
        <v>92</v>
      </c>
      <c r="C109" s="84">
        <v>4500</v>
      </c>
      <c r="D109" s="84">
        <v>4500</v>
      </c>
      <c r="E109" s="84">
        <v>4500</v>
      </c>
      <c r="F109" s="72">
        <f t="shared" ref="F109:F119" si="3">SUM(+E109-D109)</f>
        <v>0</v>
      </c>
      <c r="G109" s="18">
        <f t="shared" ref="G109:G122" si="4">SUM(F109/D109)</f>
        <v>0</v>
      </c>
    </row>
    <row r="110" spans="1:8" ht="6.75" customHeight="1" x14ac:dyDescent="0.25">
      <c r="A110" s="16"/>
      <c r="B110" s="93"/>
      <c r="C110" s="73"/>
      <c r="D110" s="73"/>
      <c r="E110" s="73"/>
      <c r="F110" s="73"/>
      <c r="G110" s="73"/>
    </row>
    <row r="111" spans="1:8" ht="21.9" customHeight="1" x14ac:dyDescent="0.25">
      <c r="A111" s="17">
        <v>389000</v>
      </c>
      <c r="B111" s="63" t="s">
        <v>82</v>
      </c>
      <c r="C111" s="74">
        <v>30000</v>
      </c>
      <c r="D111" s="74">
        <v>30000</v>
      </c>
      <c r="E111" s="74">
        <v>31000</v>
      </c>
      <c r="F111" s="72">
        <f t="shared" si="3"/>
        <v>1000</v>
      </c>
      <c r="G111" s="18">
        <f t="shared" si="4"/>
        <v>3.3333333333333333E-2</v>
      </c>
    </row>
    <row r="112" spans="1:8" ht="9" customHeight="1" x14ac:dyDescent="0.25">
      <c r="A112" s="16"/>
      <c r="B112" s="93"/>
      <c r="C112" s="73"/>
      <c r="D112" s="73"/>
      <c r="E112" s="73"/>
      <c r="F112" s="73"/>
      <c r="G112" s="73"/>
    </row>
    <row r="113" spans="1:7" ht="25.5" customHeight="1" x14ac:dyDescent="0.25">
      <c r="A113" s="17">
        <v>389001</v>
      </c>
      <c r="B113" s="94" t="s">
        <v>60</v>
      </c>
      <c r="C113" s="74">
        <v>165400</v>
      </c>
      <c r="D113" s="74">
        <v>173700</v>
      </c>
      <c r="E113" s="74">
        <v>182000</v>
      </c>
      <c r="F113" s="72">
        <f t="shared" si="3"/>
        <v>8300</v>
      </c>
      <c r="G113" s="18">
        <f t="shared" si="4"/>
        <v>4.7783534830166952E-2</v>
      </c>
    </row>
    <row r="114" spans="1:7" ht="6.75" customHeight="1" x14ac:dyDescent="0.25">
      <c r="A114" s="16"/>
      <c r="B114" s="93"/>
      <c r="C114" s="73"/>
      <c r="D114" s="73"/>
      <c r="E114" s="73"/>
      <c r="F114" s="73"/>
      <c r="G114" s="73"/>
    </row>
    <row r="115" spans="1:7" ht="21.9" customHeight="1" x14ac:dyDescent="0.25">
      <c r="A115" s="17">
        <v>389003</v>
      </c>
      <c r="B115" s="63" t="s">
        <v>83</v>
      </c>
      <c r="C115" s="87">
        <v>54000</v>
      </c>
      <c r="D115" s="87">
        <v>54000</v>
      </c>
      <c r="E115" s="87">
        <v>54000</v>
      </c>
      <c r="F115" s="72">
        <f t="shared" si="3"/>
        <v>0</v>
      </c>
      <c r="G115" s="18">
        <f t="shared" si="4"/>
        <v>0</v>
      </c>
    </row>
    <row r="116" spans="1:7" ht="6.75" customHeight="1" x14ac:dyDescent="0.25">
      <c r="A116" s="16"/>
      <c r="B116" s="93"/>
      <c r="C116" s="73"/>
      <c r="D116" s="73"/>
      <c r="E116" s="73"/>
      <c r="F116" s="73"/>
      <c r="G116" s="73"/>
    </row>
    <row r="117" spans="1:7" ht="25.5" customHeight="1" x14ac:dyDescent="0.25">
      <c r="A117" s="17">
        <v>389004</v>
      </c>
      <c r="B117" s="94" t="s">
        <v>69</v>
      </c>
      <c r="C117" s="74">
        <v>500</v>
      </c>
      <c r="D117" s="74">
        <v>500</v>
      </c>
      <c r="E117" s="74">
        <v>500</v>
      </c>
      <c r="F117" s="72">
        <v>0</v>
      </c>
      <c r="G117" s="18">
        <f t="shared" si="4"/>
        <v>0</v>
      </c>
    </row>
    <row r="118" spans="1:7" ht="19.95" customHeight="1" x14ac:dyDescent="0.25">
      <c r="A118" s="16">
        <v>390000</v>
      </c>
      <c r="B118" s="16" t="s">
        <v>87</v>
      </c>
      <c r="C118" s="16"/>
      <c r="D118" s="16"/>
      <c r="E118" s="16"/>
      <c r="F118" s="73"/>
      <c r="G118" s="73"/>
    </row>
    <row r="119" spans="1:7" ht="24.75" customHeight="1" x14ac:dyDescent="0.25">
      <c r="A119" s="17">
        <v>394000</v>
      </c>
      <c r="B119" s="63" t="s">
        <v>98</v>
      </c>
      <c r="C119" s="74">
        <v>257710</v>
      </c>
      <c r="D119" s="74">
        <v>281245</v>
      </c>
      <c r="E119" s="87">
        <v>331666</v>
      </c>
      <c r="F119" s="72">
        <f t="shared" si="3"/>
        <v>50421</v>
      </c>
      <c r="G119" s="18">
        <f t="shared" si="4"/>
        <v>0.1792778538285125</v>
      </c>
    </row>
    <row r="120" spans="1:7" ht="6.75" customHeight="1" x14ac:dyDescent="0.25">
      <c r="A120" s="16"/>
      <c r="B120" s="66"/>
      <c r="C120" s="73"/>
      <c r="D120" s="73"/>
      <c r="E120" s="73"/>
      <c r="F120" s="16"/>
      <c r="G120" s="73"/>
    </row>
    <row r="121" spans="1:7" ht="10.5" customHeight="1" thickBot="1" x14ac:dyDescent="0.3">
      <c r="A121" s="70"/>
      <c r="B121" s="71"/>
      <c r="C121" s="77"/>
      <c r="D121" s="77"/>
      <c r="E121" s="77"/>
      <c r="F121" s="70"/>
      <c r="G121" s="70"/>
    </row>
    <row r="122" spans="1:7" ht="20.25" customHeight="1" thickTop="1" x14ac:dyDescent="0.25">
      <c r="A122" s="20"/>
      <c r="B122" s="67" t="s">
        <v>16</v>
      </c>
      <c r="C122" s="78">
        <f>SUM(C7:C119)</f>
        <v>3850360</v>
      </c>
      <c r="D122" s="78">
        <f>SUM(D7:D119)</f>
        <v>4145545</v>
      </c>
      <c r="E122" s="97">
        <f>SUM(E7:E119)</f>
        <v>4413641</v>
      </c>
      <c r="F122" s="72">
        <f>SUM(+E122-D122)</f>
        <v>268096</v>
      </c>
      <c r="G122" s="18">
        <f t="shared" si="4"/>
        <v>6.4670869572034564E-2</v>
      </c>
    </row>
    <row r="123" spans="1:7" ht="6.75" customHeight="1" x14ac:dyDescent="0.3">
      <c r="B123" s="68"/>
      <c r="C123" s="79"/>
      <c r="D123" s="79"/>
      <c r="E123" s="79"/>
      <c r="F123" s="1"/>
    </row>
    <row r="124" spans="1:7" ht="21.9" customHeight="1" x14ac:dyDescent="0.25">
      <c r="C124" s="90" t="s">
        <v>85</v>
      </c>
      <c r="D124" s="90"/>
      <c r="E124" s="90"/>
    </row>
    <row r="126" spans="1:7" x14ac:dyDescent="0.25">
      <c r="A126" s="158" t="s">
        <v>104</v>
      </c>
      <c r="B126" s="159"/>
      <c r="C126" s="159"/>
      <c r="D126" s="159"/>
      <c r="E126" s="159"/>
      <c r="F126" s="159"/>
      <c r="G126" s="159"/>
    </row>
    <row r="127" spans="1:7" x14ac:dyDescent="0.25">
      <c r="A127" s="159"/>
      <c r="B127" s="159"/>
      <c r="C127" s="159"/>
      <c r="D127" s="159"/>
      <c r="E127" s="159"/>
      <c r="F127" s="159"/>
      <c r="G127" s="159"/>
    </row>
    <row r="128" spans="1:7" x14ac:dyDescent="0.25">
      <c r="A128" s="159"/>
      <c r="B128" s="159"/>
      <c r="C128" s="159"/>
      <c r="D128" s="159"/>
      <c r="E128" s="159"/>
      <c r="F128" s="159"/>
      <c r="G128" s="159"/>
    </row>
    <row r="129" spans="1:7" x14ac:dyDescent="0.25">
      <c r="A129" s="159"/>
      <c r="B129" s="159"/>
      <c r="C129" s="159"/>
      <c r="D129" s="159"/>
      <c r="E129" s="159"/>
      <c r="F129" s="159"/>
      <c r="G129" s="159"/>
    </row>
    <row r="130" spans="1:7" ht="21" x14ac:dyDescent="0.25">
      <c r="A130" s="96"/>
      <c r="B130" s="95"/>
      <c r="C130" s="95"/>
      <c r="D130" s="95"/>
      <c r="E130" s="95"/>
      <c r="F130" s="95"/>
      <c r="G130" s="95"/>
    </row>
    <row r="131" spans="1:7" ht="15.6" x14ac:dyDescent="0.3">
      <c r="A131" s="98" t="s">
        <v>105</v>
      </c>
      <c r="B131" s="64"/>
      <c r="C131" s="6"/>
      <c r="D131" s="6"/>
      <c r="E131" s="6"/>
      <c r="F131" s="6"/>
      <c r="G131" s="7"/>
    </row>
    <row r="132" spans="1:7" ht="15.6" x14ac:dyDescent="0.25">
      <c r="A132" s="14" t="s">
        <v>12</v>
      </c>
      <c r="B132" s="65" t="s">
        <v>26</v>
      </c>
      <c r="C132" s="14" t="s">
        <v>95</v>
      </c>
      <c r="D132" s="14" t="s">
        <v>96</v>
      </c>
      <c r="E132" s="14" t="s">
        <v>101</v>
      </c>
      <c r="F132" s="14" t="s">
        <v>31</v>
      </c>
      <c r="G132" s="14" t="s">
        <v>30</v>
      </c>
    </row>
    <row r="133" spans="1:7" ht="15.6" x14ac:dyDescent="0.25">
      <c r="A133" s="16"/>
      <c r="B133" s="66"/>
      <c r="C133" s="16"/>
      <c r="D133" s="16"/>
      <c r="E133" s="16"/>
      <c r="F133" s="16"/>
      <c r="G133" s="16"/>
    </row>
    <row r="134" spans="1:7" ht="15.6" x14ac:dyDescent="0.25">
      <c r="A134" s="17">
        <v>511100</v>
      </c>
      <c r="B134" s="63" t="s">
        <v>106</v>
      </c>
      <c r="C134" s="99">
        <v>410000</v>
      </c>
      <c r="D134" s="99">
        <v>505000</v>
      </c>
      <c r="E134" s="99">
        <v>539300</v>
      </c>
      <c r="F134" s="99">
        <f>SUM(+E134-D134)</f>
        <v>34300</v>
      </c>
      <c r="G134" s="18">
        <f>SUM(F134/D134)</f>
        <v>6.7920792079207926E-2</v>
      </c>
    </row>
    <row r="135" spans="1:7" ht="15.6" x14ac:dyDescent="0.25">
      <c r="A135" s="16"/>
      <c r="B135" s="66"/>
      <c r="C135" s="16"/>
      <c r="D135" s="16"/>
      <c r="E135" s="16"/>
      <c r="F135" s="16"/>
      <c r="G135" s="16"/>
    </row>
    <row r="136" spans="1:7" ht="15.6" x14ac:dyDescent="0.25">
      <c r="A136" s="17">
        <v>511101</v>
      </c>
      <c r="B136" s="63" t="s">
        <v>107</v>
      </c>
      <c r="C136" s="99">
        <v>26000</v>
      </c>
      <c r="D136" s="99">
        <v>26000</v>
      </c>
      <c r="E136" s="99">
        <v>26000</v>
      </c>
      <c r="F136" s="99">
        <f t="shared" ref="F136:F188" si="5">SUM(+E136-D136)</f>
        <v>0</v>
      </c>
      <c r="G136" s="18">
        <f>SUM(F136/D136)</f>
        <v>0</v>
      </c>
    </row>
    <row r="137" spans="1:7" ht="15.6" x14ac:dyDescent="0.25">
      <c r="A137" s="16"/>
      <c r="B137" s="66"/>
      <c r="C137" s="16"/>
      <c r="D137" s="16"/>
      <c r="E137" s="16"/>
      <c r="F137" s="16"/>
      <c r="G137" s="16"/>
    </row>
    <row r="138" spans="1:7" ht="15.6" x14ac:dyDescent="0.25">
      <c r="A138" s="17">
        <v>511300</v>
      </c>
      <c r="B138" s="63" t="s">
        <v>108</v>
      </c>
      <c r="C138" s="99">
        <v>2200</v>
      </c>
      <c r="D138" s="99">
        <v>2000</v>
      </c>
      <c r="E138" s="99">
        <v>1500</v>
      </c>
      <c r="F138" s="99">
        <f t="shared" si="5"/>
        <v>-500</v>
      </c>
      <c r="G138" s="18">
        <f>SUM(F138/D138)</f>
        <v>-0.25</v>
      </c>
    </row>
    <row r="139" spans="1:7" ht="15.6" x14ac:dyDescent="0.25">
      <c r="A139" s="16"/>
      <c r="B139" s="66"/>
      <c r="C139" s="16"/>
      <c r="D139" s="16"/>
      <c r="E139" s="16"/>
      <c r="F139" s="16"/>
      <c r="G139" s="16"/>
    </row>
    <row r="140" spans="1:7" ht="15.6" x14ac:dyDescent="0.25">
      <c r="A140" s="17">
        <v>512200</v>
      </c>
      <c r="B140" s="63" t="s">
        <v>109</v>
      </c>
      <c r="C140" s="99">
        <v>31850</v>
      </c>
      <c r="D140" s="99">
        <v>39000</v>
      </c>
      <c r="E140" s="99">
        <v>42000</v>
      </c>
      <c r="F140" s="99">
        <f t="shared" si="5"/>
        <v>3000</v>
      </c>
      <c r="G140" s="18">
        <f>SUM(F140/D140)</f>
        <v>7.6923076923076927E-2</v>
      </c>
    </row>
    <row r="141" spans="1:7" ht="15.6" x14ac:dyDescent="0.25">
      <c r="A141" s="16"/>
      <c r="B141" s="66"/>
      <c r="C141" s="16"/>
      <c r="D141" s="16"/>
      <c r="E141" s="16"/>
      <c r="F141" s="16"/>
      <c r="G141" s="16"/>
    </row>
    <row r="142" spans="1:7" ht="15.6" x14ac:dyDescent="0.25">
      <c r="A142" s="17">
        <v>512400</v>
      </c>
      <c r="B142" s="63" t="s">
        <v>110</v>
      </c>
      <c r="C142" s="99">
        <v>39900</v>
      </c>
      <c r="D142" s="99">
        <v>51000</v>
      </c>
      <c r="E142" s="99">
        <v>54400</v>
      </c>
      <c r="F142" s="99">
        <f t="shared" si="5"/>
        <v>3400</v>
      </c>
      <c r="G142" s="18">
        <f>SUM(F142/D142)</f>
        <v>6.6666666666666666E-2</v>
      </c>
    </row>
    <row r="143" spans="1:7" ht="15.6" x14ac:dyDescent="0.25">
      <c r="A143" s="16"/>
      <c r="B143" s="66"/>
      <c r="C143" s="16"/>
      <c r="D143" s="16"/>
      <c r="E143" s="16"/>
      <c r="F143" s="16"/>
      <c r="G143" s="16"/>
    </row>
    <row r="144" spans="1:7" ht="15.6" x14ac:dyDescent="0.25">
      <c r="A144" s="17">
        <v>512700</v>
      </c>
      <c r="B144" s="63" t="s">
        <v>111</v>
      </c>
      <c r="C144" s="99">
        <v>18000</v>
      </c>
      <c r="D144" s="99">
        <v>11000</v>
      </c>
      <c r="E144" s="99">
        <v>20000</v>
      </c>
      <c r="F144" s="99">
        <f t="shared" si="5"/>
        <v>9000</v>
      </c>
      <c r="G144" s="18">
        <f>SUM(F144/D144)</f>
        <v>0.81818181818181823</v>
      </c>
    </row>
    <row r="145" spans="1:7" ht="15.6" x14ac:dyDescent="0.25">
      <c r="A145" s="16"/>
      <c r="B145" s="66"/>
      <c r="C145" s="16"/>
      <c r="D145" s="16"/>
      <c r="E145" s="16"/>
      <c r="F145" s="16"/>
      <c r="G145" s="16"/>
    </row>
    <row r="146" spans="1:7" ht="15.6" x14ac:dyDescent="0.25">
      <c r="A146" s="17">
        <v>512910</v>
      </c>
      <c r="B146" s="63" t="s">
        <v>112</v>
      </c>
      <c r="C146" s="99">
        <v>45900</v>
      </c>
      <c r="D146" s="99">
        <v>60200</v>
      </c>
      <c r="E146" s="99">
        <v>90000</v>
      </c>
      <c r="F146" s="99">
        <f>SUM(+E146-D146)</f>
        <v>29800</v>
      </c>
      <c r="G146" s="18">
        <f>SUM(F146/D146)</f>
        <v>0.49501661129568109</v>
      </c>
    </row>
    <row r="147" spans="1:7" ht="15.6" x14ac:dyDescent="0.25">
      <c r="A147" s="16"/>
      <c r="B147" s="66"/>
      <c r="C147" s="16"/>
      <c r="D147" s="16"/>
      <c r="E147" s="16"/>
      <c r="F147" s="16"/>
      <c r="G147" s="16"/>
    </row>
    <row r="148" spans="1:7" ht="15.6" x14ac:dyDescent="0.25">
      <c r="A148" s="17">
        <v>512920</v>
      </c>
      <c r="B148" s="63" t="s">
        <v>113</v>
      </c>
      <c r="C148" s="99">
        <v>250</v>
      </c>
      <c r="D148" s="99">
        <v>300</v>
      </c>
      <c r="E148" s="99">
        <v>300</v>
      </c>
      <c r="F148" s="99">
        <f t="shared" si="5"/>
        <v>0</v>
      </c>
      <c r="G148" s="18">
        <f>SUM(F148/D148)</f>
        <v>0</v>
      </c>
    </row>
    <row r="149" spans="1:7" ht="15.6" x14ac:dyDescent="0.25">
      <c r="A149" s="16"/>
      <c r="B149" s="66"/>
      <c r="C149" s="16"/>
      <c r="D149" s="16"/>
      <c r="E149" s="16"/>
      <c r="F149" s="16"/>
      <c r="G149" s="16"/>
    </row>
    <row r="150" spans="1:7" ht="15.6" x14ac:dyDescent="0.25">
      <c r="A150" s="17">
        <v>512930</v>
      </c>
      <c r="B150" s="63" t="s">
        <v>114</v>
      </c>
      <c r="C150" s="99">
        <v>2750</v>
      </c>
      <c r="D150" s="99">
        <v>5500</v>
      </c>
      <c r="E150" s="99">
        <v>9500</v>
      </c>
      <c r="F150" s="99">
        <f t="shared" si="5"/>
        <v>4000</v>
      </c>
      <c r="G150" s="18">
        <f>SUM(F150/D150)</f>
        <v>0.72727272727272729</v>
      </c>
    </row>
    <row r="151" spans="1:7" ht="15.6" x14ac:dyDescent="0.25">
      <c r="A151" s="16"/>
      <c r="B151" s="66"/>
      <c r="C151" s="16"/>
      <c r="D151" s="16"/>
      <c r="E151" s="16"/>
      <c r="F151" s="16"/>
      <c r="G151" s="16"/>
    </row>
    <row r="152" spans="1:7" ht="15.6" x14ac:dyDescent="0.25">
      <c r="A152" s="17">
        <v>512940</v>
      </c>
      <c r="B152" s="63" t="s">
        <v>115</v>
      </c>
      <c r="C152" s="99">
        <v>150</v>
      </c>
      <c r="D152" s="99">
        <v>200</v>
      </c>
      <c r="E152" s="99">
        <v>200</v>
      </c>
      <c r="F152" s="99">
        <f t="shared" si="5"/>
        <v>0</v>
      </c>
      <c r="G152" s="18">
        <f>SUM(F152/D152)</f>
        <v>0</v>
      </c>
    </row>
    <row r="153" spans="1:7" ht="15.6" x14ac:dyDescent="0.25">
      <c r="A153" s="16"/>
      <c r="B153" s="66"/>
      <c r="C153" s="16"/>
      <c r="D153" s="16"/>
      <c r="E153" s="16"/>
      <c r="F153" s="16"/>
      <c r="G153" s="16"/>
    </row>
    <row r="154" spans="1:7" ht="15.6" x14ac:dyDescent="0.25">
      <c r="A154" s="17">
        <v>512960</v>
      </c>
      <c r="B154" s="63" t="s">
        <v>116</v>
      </c>
      <c r="C154" s="25">
        <v>600</v>
      </c>
      <c r="D154" s="25">
        <v>600</v>
      </c>
      <c r="E154" s="25">
        <v>600</v>
      </c>
      <c r="F154" s="99">
        <f t="shared" si="5"/>
        <v>0</v>
      </c>
      <c r="G154" s="18">
        <f>SUM(F154/D154)</f>
        <v>0</v>
      </c>
    </row>
    <row r="155" spans="1:7" ht="15.6" x14ac:dyDescent="0.25">
      <c r="A155" s="16"/>
      <c r="B155" s="66"/>
      <c r="C155" s="16"/>
      <c r="D155" s="16"/>
      <c r="E155" s="16"/>
      <c r="F155" s="16"/>
      <c r="G155" s="16"/>
    </row>
    <row r="156" spans="1:7" ht="15.6" x14ac:dyDescent="0.25">
      <c r="A156" s="17">
        <v>512970</v>
      </c>
      <c r="B156" s="63" t="s">
        <v>117</v>
      </c>
      <c r="C156" s="99">
        <v>2000</v>
      </c>
      <c r="D156" s="99">
        <v>2000</v>
      </c>
      <c r="E156" s="99">
        <v>2000</v>
      </c>
      <c r="F156" s="99">
        <f t="shared" si="5"/>
        <v>0</v>
      </c>
      <c r="G156" s="18">
        <f>SUM(F156/D156)</f>
        <v>0</v>
      </c>
    </row>
    <row r="157" spans="1:7" ht="15.6" x14ac:dyDescent="0.25">
      <c r="A157" s="16"/>
      <c r="B157" s="66"/>
      <c r="C157" s="16"/>
      <c r="D157" s="16"/>
      <c r="E157" s="16"/>
      <c r="F157" s="16"/>
      <c r="G157" s="16"/>
    </row>
    <row r="158" spans="1:7" ht="15.6" x14ac:dyDescent="0.25">
      <c r="A158" s="17">
        <v>521000</v>
      </c>
      <c r="B158" s="63" t="s">
        <v>118</v>
      </c>
      <c r="C158" s="25">
        <v>1500</v>
      </c>
      <c r="D158" s="25">
        <v>1750</v>
      </c>
      <c r="E158" s="25">
        <v>1500</v>
      </c>
      <c r="F158" s="99">
        <f t="shared" si="5"/>
        <v>-250</v>
      </c>
      <c r="G158" s="18">
        <f>SUM(F158/D158)</f>
        <v>-0.14285714285714285</v>
      </c>
    </row>
    <row r="159" spans="1:7" ht="15.6" x14ac:dyDescent="0.25">
      <c r="A159" s="16"/>
      <c r="B159" s="66"/>
      <c r="C159" s="16"/>
      <c r="D159" s="16"/>
      <c r="E159" s="16"/>
      <c r="F159" s="16"/>
      <c r="G159" s="16"/>
    </row>
    <row r="160" spans="1:7" ht="15.6" x14ac:dyDescent="0.25">
      <c r="A160" s="17">
        <v>521201</v>
      </c>
      <c r="B160" s="63" t="s">
        <v>119</v>
      </c>
      <c r="C160" s="25">
        <v>1000</v>
      </c>
      <c r="D160" s="25">
        <v>1500</v>
      </c>
      <c r="E160" s="25">
        <v>15000</v>
      </c>
      <c r="F160" s="99">
        <f t="shared" si="5"/>
        <v>13500</v>
      </c>
      <c r="G160" s="18">
        <f>SUM(F160/D160)</f>
        <v>9</v>
      </c>
    </row>
    <row r="161" spans="1:7" ht="15.6" x14ac:dyDescent="0.25">
      <c r="A161" s="16"/>
      <c r="B161" s="66"/>
      <c r="C161" s="16"/>
      <c r="D161" s="16"/>
      <c r="E161" s="16"/>
      <c r="F161" s="16"/>
      <c r="G161" s="16"/>
    </row>
    <row r="162" spans="1:7" ht="15.6" x14ac:dyDescent="0.25">
      <c r="A162" s="17">
        <v>521202</v>
      </c>
      <c r="B162" s="63" t="s">
        <v>120</v>
      </c>
      <c r="C162" s="25">
        <v>15000</v>
      </c>
      <c r="D162" s="25">
        <v>15000</v>
      </c>
      <c r="E162" s="25">
        <v>15000</v>
      </c>
      <c r="F162" s="99">
        <f t="shared" si="5"/>
        <v>0</v>
      </c>
      <c r="G162" s="18">
        <f>SUM(F162/D162)</f>
        <v>0</v>
      </c>
    </row>
    <row r="163" spans="1:7" ht="15.6" x14ac:dyDescent="0.25">
      <c r="A163" s="16"/>
      <c r="B163" s="66"/>
      <c r="C163" s="16"/>
      <c r="D163" s="16"/>
      <c r="E163" s="16"/>
      <c r="F163" s="16"/>
      <c r="G163" s="16"/>
    </row>
    <row r="164" spans="1:7" ht="15.6" x14ac:dyDescent="0.25">
      <c r="A164" s="17">
        <v>521203</v>
      </c>
      <c r="B164" s="63" t="s">
        <v>121</v>
      </c>
      <c r="C164" s="25">
        <v>30000</v>
      </c>
      <c r="D164" s="25">
        <v>15000</v>
      </c>
      <c r="E164" s="25">
        <v>17500</v>
      </c>
      <c r="F164" s="99">
        <f t="shared" si="5"/>
        <v>2500</v>
      </c>
      <c r="G164" s="18">
        <f>SUM(F164/D164)</f>
        <v>0.16666666666666666</v>
      </c>
    </row>
    <row r="165" spans="1:7" ht="15.6" x14ac:dyDescent="0.25">
      <c r="A165" s="16"/>
      <c r="B165" s="66"/>
      <c r="C165" s="16"/>
      <c r="D165" s="16"/>
      <c r="E165" s="16"/>
      <c r="F165" s="16"/>
      <c r="G165" s="16"/>
    </row>
    <row r="166" spans="1:7" ht="15.6" x14ac:dyDescent="0.25">
      <c r="A166" s="17">
        <v>521204</v>
      </c>
      <c r="B166" s="63" t="s">
        <v>122</v>
      </c>
      <c r="C166" s="25">
        <v>650</v>
      </c>
      <c r="D166" s="25">
        <v>750</v>
      </c>
      <c r="E166" s="25">
        <v>750</v>
      </c>
      <c r="F166" s="99">
        <f t="shared" si="5"/>
        <v>0</v>
      </c>
      <c r="G166" s="18">
        <f>SUM(F166/D166)</f>
        <v>0</v>
      </c>
    </row>
    <row r="167" spans="1:7" ht="15.6" x14ac:dyDescent="0.25">
      <c r="A167" s="16"/>
      <c r="B167" s="66"/>
      <c r="C167" s="16"/>
      <c r="D167" s="16"/>
      <c r="E167" s="16"/>
      <c r="F167" s="16"/>
      <c r="G167" s="16"/>
    </row>
    <row r="168" spans="1:7" ht="15.6" x14ac:dyDescent="0.25">
      <c r="A168" s="17">
        <v>521205</v>
      </c>
      <c r="B168" s="63" t="s">
        <v>123</v>
      </c>
      <c r="C168" s="25">
        <v>10000</v>
      </c>
      <c r="D168" s="25">
        <v>20000</v>
      </c>
      <c r="E168" s="25">
        <v>24000</v>
      </c>
      <c r="F168" s="99">
        <f t="shared" si="5"/>
        <v>4000</v>
      </c>
      <c r="G168" s="18">
        <f>SUM(F168/D168)</f>
        <v>0.2</v>
      </c>
    </row>
    <row r="169" spans="1:7" ht="15.6" x14ac:dyDescent="0.25">
      <c r="A169" s="16"/>
      <c r="B169" s="66"/>
      <c r="C169" s="16"/>
      <c r="D169" s="16"/>
      <c r="E169" s="16"/>
      <c r="F169" s="16"/>
      <c r="G169" s="16"/>
    </row>
    <row r="170" spans="1:7" ht="15.6" x14ac:dyDescent="0.25">
      <c r="A170" s="17">
        <v>521206</v>
      </c>
      <c r="B170" s="63" t="s">
        <v>124</v>
      </c>
      <c r="C170" s="25">
        <v>8500</v>
      </c>
      <c r="D170" s="25">
        <v>8500</v>
      </c>
      <c r="E170" s="25">
        <v>8500</v>
      </c>
      <c r="F170" s="99">
        <f t="shared" si="5"/>
        <v>0</v>
      </c>
      <c r="G170" s="18">
        <f t="shared" ref="G170:G188" si="6">SUM(F170/D170)</f>
        <v>0</v>
      </c>
    </row>
    <row r="171" spans="1:7" ht="15.6" x14ac:dyDescent="0.25">
      <c r="A171" s="16"/>
      <c r="B171" s="66"/>
      <c r="C171" s="16"/>
      <c r="D171" s="16"/>
      <c r="E171" s="16"/>
      <c r="F171" s="16"/>
      <c r="G171" s="16"/>
    </row>
    <row r="172" spans="1:7" ht="15.6" x14ac:dyDescent="0.25">
      <c r="A172" s="17">
        <v>521300</v>
      </c>
      <c r="B172" s="63" t="s">
        <v>125</v>
      </c>
      <c r="C172" s="25">
        <v>34000</v>
      </c>
      <c r="D172" s="25">
        <v>55115</v>
      </c>
      <c r="E172" s="25">
        <v>55115</v>
      </c>
      <c r="F172" s="99">
        <f t="shared" si="5"/>
        <v>0</v>
      </c>
      <c r="G172" s="18">
        <f t="shared" si="6"/>
        <v>0</v>
      </c>
    </row>
    <row r="173" spans="1:7" ht="15.6" x14ac:dyDescent="0.25">
      <c r="A173" s="16"/>
      <c r="B173" s="66"/>
      <c r="C173" s="16"/>
      <c r="D173" s="16"/>
      <c r="E173" s="16"/>
      <c r="F173" s="16"/>
      <c r="G173" s="16"/>
    </row>
    <row r="174" spans="1:7" ht="15.6" x14ac:dyDescent="0.25">
      <c r="A174" s="17">
        <v>522140</v>
      </c>
      <c r="B174" s="63" t="s">
        <v>126</v>
      </c>
      <c r="C174" s="25">
        <v>1000</v>
      </c>
      <c r="D174" s="25">
        <v>500</v>
      </c>
      <c r="E174" s="25">
        <v>500</v>
      </c>
      <c r="F174" s="99">
        <f t="shared" si="5"/>
        <v>0</v>
      </c>
      <c r="G174" s="18">
        <f t="shared" si="6"/>
        <v>0</v>
      </c>
    </row>
    <row r="175" spans="1:7" ht="15.6" x14ac:dyDescent="0.25">
      <c r="A175" s="16"/>
      <c r="B175" s="66"/>
      <c r="C175" s="16"/>
      <c r="D175" s="16"/>
      <c r="E175" s="16"/>
      <c r="F175" s="16"/>
      <c r="G175" s="16"/>
    </row>
    <row r="176" spans="1:7" ht="15.6" x14ac:dyDescent="0.25">
      <c r="A176" s="17">
        <v>522150</v>
      </c>
      <c r="B176" s="63" t="s">
        <v>127</v>
      </c>
      <c r="C176" s="25">
        <v>1000</v>
      </c>
      <c r="D176" s="25">
        <v>1000</v>
      </c>
      <c r="E176" s="25">
        <v>1000</v>
      </c>
      <c r="F176" s="99">
        <f t="shared" si="5"/>
        <v>0</v>
      </c>
      <c r="G176" s="18">
        <f t="shared" si="6"/>
        <v>0</v>
      </c>
    </row>
    <row r="177" spans="1:7" ht="15.6" x14ac:dyDescent="0.25">
      <c r="A177" s="16"/>
      <c r="B177" s="66"/>
      <c r="C177" s="16"/>
      <c r="D177" s="16"/>
      <c r="E177" s="16"/>
      <c r="F177" s="16"/>
      <c r="G177" s="16"/>
    </row>
    <row r="178" spans="1:7" ht="15.6" x14ac:dyDescent="0.25">
      <c r="A178" s="17">
        <v>522160</v>
      </c>
      <c r="B178" s="63" t="s">
        <v>128</v>
      </c>
      <c r="C178" s="25">
        <v>750</v>
      </c>
      <c r="D178" s="25">
        <v>650</v>
      </c>
      <c r="E178" s="25">
        <v>650</v>
      </c>
      <c r="F178" s="99">
        <f t="shared" si="5"/>
        <v>0</v>
      </c>
      <c r="G178" s="18">
        <f t="shared" si="6"/>
        <v>0</v>
      </c>
    </row>
    <row r="179" spans="1:7" ht="15.6" x14ac:dyDescent="0.25">
      <c r="A179" s="16"/>
      <c r="B179" s="66"/>
      <c r="C179" s="16"/>
      <c r="D179" s="16"/>
      <c r="E179" s="16"/>
      <c r="F179" s="16"/>
      <c r="G179" s="16"/>
    </row>
    <row r="180" spans="1:7" ht="15.6" x14ac:dyDescent="0.25">
      <c r="A180" s="17">
        <v>522201</v>
      </c>
      <c r="B180" s="63" t="s">
        <v>129</v>
      </c>
      <c r="C180" s="25">
        <v>4500</v>
      </c>
      <c r="D180" s="25">
        <v>6000</v>
      </c>
      <c r="E180" s="25">
        <v>5500</v>
      </c>
      <c r="F180" s="99">
        <f t="shared" si="5"/>
        <v>-500</v>
      </c>
      <c r="G180" s="18">
        <f t="shared" si="6"/>
        <v>-8.3333333333333329E-2</v>
      </c>
    </row>
    <row r="181" spans="1:7" ht="15.6" x14ac:dyDescent="0.25">
      <c r="A181" s="16"/>
      <c r="B181" s="66"/>
      <c r="C181" s="16"/>
      <c r="D181" s="16"/>
      <c r="E181" s="16"/>
      <c r="F181" s="16"/>
      <c r="G181" s="16"/>
    </row>
    <row r="182" spans="1:7" ht="30" x14ac:dyDescent="0.25">
      <c r="A182" s="17">
        <v>522300</v>
      </c>
      <c r="B182" s="100" t="s">
        <v>130</v>
      </c>
      <c r="C182" s="25">
        <v>9000</v>
      </c>
      <c r="D182" s="25">
        <v>6000</v>
      </c>
      <c r="E182" s="25">
        <v>6000</v>
      </c>
      <c r="F182" s="99">
        <f t="shared" si="5"/>
        <v>0</v>
      </c>
      <c r="G182" s="18">
        <f t="shared" si="6"/>
        <v>0</v>
      </c>
    </row>
    <row r="183" spans="1:7" ht="15.6" x14ac:dyDescent="0.25">
      <c r="A183" s="16"/>
      <c r="B183" s="66"/>
      <c r="C183" s="16"/>
      <c r="D183" s="16"/>
      <c r="E183" s="16"/>
      <c r="F183" s="16"/>
      <c r="G183" s="16"/>
    </row>
    <row r="184" spans="1:7" ht="15.6" x14ac:dyDescent="0.25">
      <c r="A184" s="17">
        <v>523101</v>
      </c>
      <c r="B184" s="63" t="s">
        <v>131</v>
      </c>
      <c r="C184" s="25">
        <v>31000</v>
      </c>
      <c r="D184" s="25">
        <v>33000</v>
      </c>
      <c r="E184" s="25">
        <v>35000</v>
      </c>
      <c r="F184" s="99">
        <f t="shared" si="5"/>
        <v>2000</v>
      </c>
      <c r="G184" s="18">
        <f t="shared" si="6"/>
        <v>6.0606060606060608E-2</v>
      </c>
    </row>
    <row r="185" spans="1:7" ht="15.6" x14ac:dyDescent="0.25">
      <c r="A185" s="16"/>
      <c r="B185" s="66"/>
      <c r="C185" s="16"/>
      <c r="D185" s="16"/>
      <c r="E185" s="16"/>
      <c r="F185" s="16"/>
      <c r="G185" s="16"/>
    </row>
    <row r="186" spans="1:7" ht="15.6" x14ac:dyDescent="0.25">
      <c r="A186" s="17">
        <v>523201</v>
      </c>
      <c r="B186" s="63" t="s">
        <v>132</v>
      </c>
      <c r="C186" s="25">
        <v>6200</v>
      </c>
      <c r="D186" s="25">
        <v>7500</v>
      </c>
      <c r="E186" s="25">
        <v>8750</v>
      </c>
      <c r="F186" s="99">
        <f t="shared" si="5"/>
        <v>1250</v>
      </c>
      <c r="G186" s="18">
        <f t="shared" si="6"/>
        <v>0.16666666666666666</v>
      </c>
    </row>
    <row r="187" spans="1:7" ht="15.6" x14ac:dyDescent="0.25">
      <c r="A187" s="16"/>
      <c r="B187" s="66"/>
      <c r="C187" s="16"/>
      <c r="D187" s="16"/>
      <c r="E187" s="16"/>
      <c r="F187" s="16"/>
      <c r="G187" s="16"/>
    </row>
    <row r="188" spans="1:7" ht="15.6" x14ac:dyDescent="0.25">
      <c r="A188" s="17">
        <v>523300</v>
      </c>
      <c r="B188" s="63" t="s">
        <v>24</v>
      </c>
      <c r="C188" s="25">
        <v>3500</v>
      </c>
      <c r="D188" s="25">
        <v>2000</v>
      </c>
      <c r="E188" s="25">
        <v>2000</v>
      </c>
      <c r="F188" s="99">
        <f t="shared" si="5"/>
        <v>0</v>
      </c>
      <c r="G188" s="18">
        <f t="shared" si="6"/>
        <v>0</v>
      </c>
    </row>
    <row r="189" spans="1:7" ht="15.6" x14ac:dyDescent="0.25">
      <c r="A189" s="16"/>
      <c r="B189" s="66"/>
      <c r="C189" s="16"/>
      <c r="D189" s="16"/>
      <c r="E189" s="16"/>
      <c r="F189" s="16"/>
      <c r="G189" s="16"/>
    </row>
    <row r="190" spans="1:7" ht="15.6" x14ac:dyDescent="0.25">
      <c r="A190" s="15"/>
      <c r="B190" s="67"/>
      <c r="C190" s="15"/>
      <c r="D190" s="15"/>
      <c r="E190" s="15"/>
      <c r="F190" s="15"/>
      <c r="G190" s="15"/>
    </row>
    <row r="191" spans="1:7" ht="15.6" x14ac:dyDescent="0.25">
      <c r="A191" s="15"/>
      <c r="B191" s="67"/>
      <c r="C191" s="15"/>
      <c r="D191" s="15"/>
      <c r="E191" s="15"/>
      <c r="F191" s="15"/>
      <c r="G191" s="15"/>
    </row>
    <row r="192" spans="1:7" ht="15.6" x14ac:dyDescent="0.25">
      <c r="A192" s="15"/>
      <c r="B192" s="67"/>
      <c r="C192" s="15"/>
      <c r="D192" s="15"/>
      <c r="E192" s="15"/>
      <c r="F192" s="15"/>
      <c r="G192" s="15"/>
    </row>
    <row r="193" spans="1:7" ht="15.6" x14ac:dyDescent="0.25">
      <c r="A193" s="15"/>
      <c r="B193" s="67"/>
      <c r="C193" s="15"/>
      <c r="D193" s="15"/>
      <c r="E193" s="15"/>
      <c r="F193" s="15"/>
      <c r="G193" s="15"/>
    </row>
    <row r="194" spans="1:7" x14ac:dyDescent="0.25">
      <c r="A194" s="160" t="s">
        <v>104</v>
      </c>
      <c r="B194" s="153"/>
      <c r="C194" s="153"/>
      <c r="D194" s="153"/>
      <c r="E194" s="153"/>
      <c r="F194" s="153"/>
      <c r="G194" s="153"/>
    </row>
    <row r="195" spans="1:7" x14ac:dyDescent="0.25">
      <c r="A195" s="153"/>
      <c r="B195" s="153"/>
      <c r="C195" s="153"/>
      <c r="D195" s="153"/>
      <c r="E195" s="153"/>
      <c r="F195" s="153"/>
      <c r="G195" s="153"/>
    </row>
    <row r="196" spans="1:7" x14ac:dyDescent="0.25">
      <c r="A196" s="153"/>
      <c r="B196" s="153"/>
      <c r="C196" s="153"/>
      <c r="D196" s="153"/>
      <c r="E196" s="153"/>
      <c r="F196" s="153"/>
      <c r="G196" s="153"/>
    </row>
    <row r="197" spans="1:7" ht="15.6" x14ac:dyDescent="0.25">
      <c r="A197" s="15" t="s">
        <v>133</v>
      </c>
      <c r="B197" s="67"/>
      <c r="C197" s="14" t="s">
        <v>95</v>
      </c>
      <c r="D197" s="14" t="s">
        <v>96</v>
      </c>
      <c r="E197" s="14" t="s">
        <v>96</v>
      </c>
      <c r="F197" s="14" t="s">
        <v>31</v>
      </c>
      <c r="G197" s="14" t="s">
        <v>30</v>
      </c>
    </row>
    <row r="198" spans="1:7" ht="15.6" x14ac:dyDescent="0.25">
      <c r="A198" s="16"/>
      <c r="B198" s="66"/>
      <c r="C198" s="16"/>
      <c r="D198" s="16"/>
      <c r="E198" s="16"/>
      <c r="F198" s="16"/>
      <c r="G198" s="16"/>
    </row>
    <row r="199" spans="1:7" ht="15.6" x14ac:dyDescent="0.25">
      <c r="A199" s="17">
        <v>523600</v>
      </c>
      <c r="B199" s="63" t="s">
        <v>134</v>
      </c>
      <c r="C199" s="25">
        <v>8500</v>
      </c>
      <c r="D199" s="25">
        <v>9500</v>
      </c>
      <c r="E199" s="25">
        <v>10000</v>
      </c>
      <c r="F199" s="99">
        <f>SUM(+E199-D199)</f>
        <v>500</v>
      </c>
      <c r="G199" s="18">
        <f>SUM(F199/D199)</f>
        <v>5.2631578947368418E-2</v>
      </c>
    </row>
    <row r="200" spans="1:7" ht="15.6" x14ac:dyDescent="0.25">
      <c r="A200" s="16"/>
      <c r="B200" s="66"/>
      <c r="C200" s="16"/>
      <c r="D200" s="16"/>
      <c r="E200" s="16"/>
      <c r="F200" s="16"/>
      <c r="G200" s="16"/>
    </row>
    <row r="201" spans="1:7" ht="15.6" x14ac:dyDescent="0.25">
      <c r="A201" s="17">
        <v>523700</v>
      </c>
      <c r="B201" s="63" t="s">
        <v>135</v>
      </c>
      <c r="C201" s="25">
        <v>20000</v>
      </c>
      <c r="D201" s="25">
        <v>20000</v>
      </c>
      <c r="E201" s="25">
        <v>20000</v>
      </c>
      <c r="F201" s="99">
        <f t="shared" ref="F201:F245" si="7">SUM(+E201-D201)</f>
        <v>0</v>
      </c>
      <c r="G201" s="18">
        <f t="shared" ref="G201:G248" si="8">SUM(F201/D201)</f>
        <v>0</v>
      </c>
    </row>
    <row r="202" spans="1:7" ht="15.6" x14ac:dyDescent="0.25">
      <c r="A202" s="16"/>
      <c r="B202" s="66"/>
      <c r="C202" s="16"/>
      <c r="D202" s="16"/>
      <c r="E202" s="16"/>
      <c r="F202" s="16"/>
      <c r="G202" s="16"/>
    </row>
    <row r="203" spans="1:7" ht="15.6" x14ac:dyDescent="0.25">
      <c r="A203" s="17">
        <v>523901</v>
      </c>
      <c r="B203" s="63" t="s">
        <v>136</v>
      </c>
      <c r="C203" s="25">
        <v>5500</v>
      </c>
      <c r="D203" s="25">
        <v>5000</v>
      </c>
      <c r="E203" s="25">
        <v>3500</v>
      </c>
      <c r="F203" s="99">
        <f t="shared" si="7"/>
        <v>-1500</v>
      </c>
      <c r="G203" s="18">
        <f t="shared" si="8"/>
        <v>-0.3</v>
      </c>
    </row>
    <row r="204" spans="1:7" ht="15.6" x14ac:dyDescent="0.25">
      <c r="A204" s="16"/>
      <c r="B204" s="66"/>
      <c r="C204" s="16"/>
      <c r="D204" s="16"/>
      <c r="E204" s="16"/>
      <c r="F204" s="16"/>
      <c r="G204" s="16"/>
    </row>
    <row r="205" spans="1:7" ht="15.6" x14ac:dyDescent="0.25">
      <c r="A205" s="17">
        <v>523903</v>
      </c>
      <c r="B205" s="63" t="s">
        <v>137</v>
      </c>
      <c r="C205" s="25">
        <v>5</v>
      </c>
      <c r="D205" s="25">
        <v>5</v>
      </c>
      <c r="E205" s="25">
        <v>5</v>
      </c>
      <c r="F205" s="99">
        <f t="shared" si="7"/>
        <v>0</v>
      </c>
      <c r="G205" s="18">
        <f t="shared" si="8"/>
        <v>0</v>
      </c>
    </row>
    <row r="206" spans="1:7" ht="15.6" x14ac:dyDescent="0.25">
      <c r="A206" s="16"/>
      <c r="B206" s="66"/>
      <c r="C206" s="16"/>
      <c r="D206" s="16"/>
      <c r="E206" s="16"/>
      <c r="F206" s="16"/>
      <c r="G206" s="16"/>
    </row>
    <row r="207" spans="1:7" ht="15.6" x14ac:dyDescent="0.25">
      <c r="A207" s="17">
        <v>523904</v>
      </c>
      <c r="B207" s="63" t="s">
        <v>138</v>
      </c>
      <c r="C207" s="25">
        <v>1000</v>
      </c>
      <c r="D207" s="25">
        <v>1200</v>
      </c>
      <c r="E207" s="25">
        <v>1300</v>
      </c>
      <c r="F207" s="99">
        <f t="shared" si="7"/>
        <v>100</v>
      </c>
      <c r="G207" s="18">
        <f t="shared" si="8"/>
        <v>8.3333333333333329E-2</v>
      </c>
    </row>
    <row r="208" spans="1:7" ht="15.6" x14ac:dyDescent="0.25">
      <c r="A208" s="16"/>
      <c r="B208" s="66"/>
      <c r="C208" s="16"/>
      <c r="D208" s="16"/>
      <c r="E208" s="16"/>
      <c r="F208" s="16"/>
      <c r="G208" s="16"/>
    </row>
    <row r="209" spans="1:7" ht="15.6" x14ac:dyDescent="0.25">
      <c r="A209" s="17">
        <v>523906</v>
      </c>
      <c r="B209" s="63" t="s">
        <v>139</v>
      </c>
      <c r="C209" s="25">
        <v>0</v>
      </c>
      <c r="D209" s="25">
        <v>7500</v>
      </c>
      <c r="E209" s="25">
        <v>7000</v>
      </c>
      <c r="F209" s="99">
        <f t="shared" si="7"/>
        <v>-500</v>
      </c>
      <c r="G209" s="18">
        <f t="shared" si="8"/>
        <v>-6.6666666666666666E-2</v>
      </c>
    </row>
    <row r="210" spans="1:7" ht="15.6" x14ac:dyDescent="0.25">
      <c r="A210" s="16"/>
      <c r="B210" s="66"/>
      <c r="C210" s="16"/>
      <c r="D210" s="16"/>
      <c r="E210" s="16"/>
      <c r="F210" s="16"/>
      <c r="G210" s="16"/>
    </row>
    <row r="211" spans="1:7" ht="15.6" x14ac:dyDescent="0.25">
      <c r="A211" s="17"/>
      <c r="B211" s="63" t="s">
        <v>140</v>
      </c>
      <c r="C211" s="25">
        <v>2500</v>
      </c>
      <c r="D211" s="25">
        <v>2500</v>
      </c>
      <c r="E211" s="25">
        <v>2500</v>
      </c>
      <c r="F211" s="99">
        <f t="shared" si="7"/>
        <v>0</v>
      </c>
      <c r="G211" s="18">
        <f t="shared" si="8"/>
        <v>0</v>
      </c>
    </row>
    <row r="212" spans="1:7" ht="15.6" x14ac:dyDescent="0.25">
      <c r="A212" s="16"/>
      <c r="B212" s="66"/>
      <c r="C212" s="16"/>
      <c r="D212" s="16"/>
      <c r="E212" s="16"/>
      <c r="F212" s="16"/>
      <c r="G212" s="16"/>
    </row>
    <row r="213" spans="1:7" ht="15.6" x14ac:dyDescent="0.25">
      <c r="A213" s="17">
        <v>523907</v>
      </c>
      <c r="B213" s="63" t="s">
        <v>141</v>
      </c>
      <c r="C213" s="25"/>
      <c r="D213" s="25">
        <v>7500</v>
      </c>
      <c r="E213" s="25">
        <v>0</v>
      </c>
      <c r="F213" s="99">
        <f t="shared" si="7"/>
        <v>-7500</v>
      </c>
      <c r="G213" s="18">
        <f t="shared" si="8"/>
        <v>-1</v>
      </c>
    </row>
    <row r="214" spans="1:7" ht="15.6" x14ac:dyDescent="0.25">
      <c r="A214" s="16"/>
      <c r="B214" s="66"/>
      <c r="C214" s="16"/>
      <c r="D214" s="16"/>
      <c r="E214" s="16"/>
      <c r="F214" s="16"/>
      <c r="G214" s="16"/>
    </row>
    <row r="215" spans="1:7" ht="15.6" x14ac:dyDescent="0.25">
      <c r="A215" s="17"/>
      <c r="B215" s="63" t="s">
        <v>142</v>
      </c>
      <c r="C215" s="25"/>
      <c r="D215" s="25">
        <v>7500</v>
      </c>
      <c r="E215" s="25">
        <v>4000</v>
      </c>
      <c r="F215" s="99">
        <f t="shared" si="7"/>
        <v>-3500</v>
      </c>
      <c r="G215" s="18">
        <f t="shared" si="8"/>
        <v>-0.46666666666666667</v>
      </c>
    </row>
    <row r="216" spans="1:7" ht="15.6" x14ac:dyDescent="0.25">
      <c r="A216" s="16"/>
      <c r="B216" s="66"/>
      <c r="C216" s="16"/>
      <c r="D216" s="16"/>
      <c r="E216" s="16"/>
      <c r="F216" s="16"/>
      <c r="G216" s="16"/>
    </row>
    <row r="217" spans="1:7" ht="15.6" x14ac:dyDescent="0.25">
      <c r="A217" s="17">
        <v>523910</v>
      </c>
      <c r="B217" s="63" t="s">
        <v>143</v>
      </c>
      <c r="C217" s="25">
        <v>5300</v>
      </c>
      <c r="D217" s="25">
        <v>5300</v>
      </c>
      <c r="E217" s="25">
        <v>5300</v>
      </c>
      <c r="F217" s="99">
        <f t="shared" si="7"/>
        <v>0</v>
      </c>
      <c r="G217" s="18">
        <f t="shared" si="8"/>
        <v>0</v>
      </c>
    </row>
    <row r="218" spans="1:7" ht="15.6" x14ac:dyDescent="0.25">
      <c r="A218" s="16"/>
      <c r="B218" s="66"/>
      <c r="C218" s="16"/>
      <c r="D218" s="16"/>
      <c r="E218" s="16"/>
      <c r="F218" s="16"/>
      <c r="G218" s="16"/>
    </row>
    <row r="219" spans="1:7" ht="15.6" x14ac:dyDescent="0.25">
      <c r="A219" s="17">
        <v>523911</v>
      </c>
      <c r="B219" s="63" t="s">
        <v>144</v>
      </c>
      <c r="C219" s="25">
        <v>11000</v>
      </c>
      <c r="D219" s="25">
        <v>11000</v>
      </c>
      <c r="E219" s="25">
        <v>11000</v>
      </c>
      <c r="F219" s="99">
        <f t="shared" si="7"/>
        <v>0</v>
      </c>
      <c r="G219" s="18">
        <f t="shared" si="8"/>
        <v>0</v>
      </c>
    </row>
    <row r="220" spans="1:7" ht="15.6" x14ac:dyDescent="0.25">
      <c r="A220" s="16"/>
      <c r="B220" s="66"/>
      <c r="C220" s="16"/>
      <c r="D220" s="16"/>
      <c r="E220" s="16"/>
      <c r="F220" s="16"/>
      <c r="G220" s="16"/>
    </row>
    <row r="221" spans="1:7" ht="15.6" x14ac:dyDescent="0.25">
      <c r="A221" s="17">
        <v>524002</v>
      </c>
      <c r="B221" s="63" t="s">
        <v>145</v>
      </c>
      <c r="C221" s="25">
        <v>5000</v>
      </c>
      <c r="D221" s="25">
        <v>2500</v>
      </c>
      <c r="E221" s="25">
        <v>7450</v>
      </c>
      <c r="F221" s="99">
        <f t="shared" si="7"/>
        <v>4950</v>
      </c>
      <c r="G221" s="18">
        <f t="shared" si="8"/>
        <v>1.98</v>
      </c>
    </row>
    <row r="222" spans="1:7" ht="15.6" x14ac:dyDescent="0.25">
      <c r="A222" s="16"/>
      <c r="B222" s="66"/>
      <c r="C222" s="16"/>
      <c r="D222" s="16"/>
      <c r="E222" s="16"/>
      <c r="F222" s="16"/>
      <c r="G222" s="16"/>
    </row>
    <row r="223" spans="1:7" ht="15.6" x14ac:dyDescent="0.25">
      <c r="A223" s="17">
        <v>524004</v>
      </c>
      <c r="B223" s="63" t="s">
        <v>146</v>
      </c>
      <c r="C223" s="25">
        <v>2700</v>
      </c>
      <c r="D223" s="25">
        <v>2700</v>
      </c>
      <c r="E223" s="25">
        <v>2700</v>
      </c>
      <c r="F223" s="99">
        <f t="shared" si="7"/>
        <v>0</v>
      </c>
      <c r="G223" s="18">
        <f t="shared" si="8"/>
        <v>0</v>
      </c>
    </row>
    <row r="224" spans="1:7" ht="15.6" x14ac:dyDescent="0.25">
      <c r="A224" s="16"/>
      <c r="B224" s="66"/>
      <c r="C224" s="16"/>
      <c r="D224" s="16"/>
      <c r="E224" s="16"/>
      <c r="F224" s="16"/>
      <c r="G224" s="16"/>
    </row>
    <row r="225" spans="1:7" ht="15.6" x14ac:dyDescent="0.25">
      <c r="A225" s="17">
        <v>531101</v>
      </c>
      <c r="B225" s="63" t="s">
        <v>6</v>
      </c>
      <c r="C225" s="25">
        <v>14000</v>
      </c>
      <c r="D225" s="25">
        <v>15500</v>
      </c>
      <c r="E225" s="25">
        <v>13500</v>
      </c>
      <c r="F225" s="99">
        <f t="shared" si="7"/>
        <v>-2000</v>
      </c>
      <c r="G225" s="18">
        <f t="shared" si="8"/>
        <v>-0.12903225806451613</v>
      </c>
    </row>
    <row r="226" spans="1:7" ht="15.6" x14ac:dyDescent="0.25">
      <c r="A226" s="16"/>
      <c r="B226" s="66"/>
      <c r="C226" s="16"/>
      <c r="D226" s="16"/>
      <c r="E226" s="16"/>
      <c r="F226" s="16"/>
      <c r="G226" s="16"/>
    </row>
    <row r="227" spans="1:7" ht="15.6" x14ac:dyDescent="0.25">
      <c r="A227" s="17">
        <v>531102</v>
      </c>
      <c r="B227" s="63" t="s">
        <v>147</v>
      </c>
      <c r="C227" s="25">
        <v>4000</v>
      </c>
      <c r="D227" s="25">
        <v>7500</v>
      </c>
      <c r="E227" s="25">
        <v>6500</v>
      </c>
      <c r="F227" s="99">
        <f t="shared" si="7"/>
        <v>-1000</v>
      </c>
      <c r="G227" s="18">
        <f t="shared" si="8"/>
        <v>-0.13333333333333333</v>
      </c>
    </row>
    <row r="228" spans="1:7" ht="15.6" x14ac:dyDescent="0.25">
      <c r="A228" s="16"/>
      <c r="B228" s="66"/>
      <c r="C228" s="16"/>
      <c r="D228" s="16"/>
      <c r="E228" s="16"/>
      <c r="F228" s="16"/>
      <c r="G228" s="16"/>
    </row>
    <row r="229" spans="1:7" ht="15.6" x14ac:dyDescent="0.25">
      <c r="A229" s="17">
        <v>531230</v>
      </c>
      <c r="B229" s="63" t="s">
        <v>148</v>
      </c>
      <c r="C229" s="25">
        <v>16000</v>
      </c>
      <c r="D229" s="25">
        <v>13000</v>
      </c>
      <c r="E229" s="25">
        <v>12500</v>
      </c>
      <c r="F229" s="99">
        <f t="shared" si="7"/>
        <v>-500</v>
      </c>
      <c r="G229" s="18">
        <f t="shared" si="8"/>
        <v>-3.8461538461538464E-2</v>
      </c>
    </row>
    <row r="230" spans="1:7" ht="15.6" x14ac:dyDescent="0.25">
      <c r="A230" s="16"/>
      <c r="B230" s="66"/>
      <c r="C230" s="16"/>
      <c r="D230" s="16"/>
      <c r="E230" s="16"/>
      <c r="F230" s="16"/>
      <c r="G230" s="16"/>
    </row>
    <row r="231" spans="1:7" ht="15.6" x14ac:dyDescent="0.25">
      <c r="A231" s="17">
        <v>531231</v>
      </c>
      <c r="B231" s="63" t="s">
        <v>149</v>
      </c>
      <c r="C231" s="25">
        <v>82000</v>
      </c>
      <c r="D231" s="25">
        <v>77000</v>
      </c>
      <c r="E231" s="25">
        <v>75500</v>
      </c>
      <c r="F231" s="99">
        <f t="shared" si="7"/>
        <v>-1500</v>
      </c>
      <c r="G231" s="18">
        <f t="shared" si="8"/>
        <v>-1.948051948051948E-2</v>
      </c>
    </row>
    <row r="232" spans="1:7" ht="15.6" x14ac:dyDescent="0.25">
      <c r="A232" s="16"/>
      <c r="B232" s="66"/>
      <c r="C232" s="16"/>
      <c r="D232" s="16"/>
      <c r="E232" s="16"/>
      <c r="F232" s="16"/>
      <c r="G232" s="16"/>
    </row>
    <row r="233" spans="1:7" ht="15.6" x14ac:dyDescent="0.25">
      <c r="A233" s="17">
        <v>531701</v>
      </c>
      <c r="B233" s="63" t="s">
        <v>150</v>
      </c>
      <c r="C233" s="25">
        <v>2500</v>
      </c>
      <c r="D233" s="25">
        <v>2800</v>
      </c>
      <c r="E233" s="25">
        <v>2500</v>
      </c>
      <c r="F233" s="99">
        <f t="shared" si="7"/>
        <v>-300</v>
      </c>
      <c r="G233" s="18">
        <f t="shared" si="8"/>
        <v>-0.10714285714285714</v>
      </c>
    </row>
    <row r="234" spans="1:7" ht="15.6" x14ac:dyDescent="0.25">
      <c r="A234" s="16"/>
      <c r="B234" s="66"/>
      <c r="C234" s="16"/>
      <c r="D234" s="16"/>
      <c r="E234" s="16"/>
      <c r="F234" s="16"/>
      <c r="G234" s="16"/>
    </row>
    <row r="235" spans="1:7" ht="15.6" x14ac:dyDescent="0.25">
      <c r="A235" s="17">
        <v>531799</v>
      </c>
      <c r="B235" s="63" t="s">
        <v>151</v>
      </c>
      <c r="C235" s="25">
        <v>15000</v>
      </c>
      <c r="D235" s="25">
        <v>13000</v>
      </c>
      <c r="E235" s="25">
        <v>13000</v>
      </c>
      <c r="F235" s="99">
        <f t="shared" si="7"/>
        <v>0</v>
      </c>
      <c r="G235" s="18">
        <f t="shared" si="8"/>
        <v>0</v>
      </c>
    </row>
    <row r="236" spans="1:7" ht="15.6" x14ac:dyDescent="0.25">
      <c r="A236" s="16"/>
      <c r="B236" s="66"/>
      <c r="C236" s="16"/>
      <c r="D236" s="16"/>
      <c r="E236" s="16"/>
      <c r="F236" s="16"/>
      <c r="G236" s="16"/>
    </row>
    <row r="237" spans="1:7" ht="15.6" x14ac:dyDescent="0.25">
      <c r="A237" s="17">
        <v>540000</v>
      </c>
      <c r="B237" s="63" t="s">
        <v>152</v>
      </c>
      <c r="C237" s="25">
        <v>5000</v>
      </c>
      <c r="D237" s="25">
        <v>0</v>
      </c>
      <c r="E237" s="25">
        <v>0</v>
      </c>
      <c r="F237" s="99">
        <f t="shared" si="7"/>
        <v>0</v>
      </c>
      <c r="G237" s="18"/>
    </row>
    <row r="238" spans="1:7" ht="15.6" x14ac:dyDescent="0.25">
      <c r="A238" s="16"/>
      <c r="B238" s="66"/>
      <c r="C238" s="16"/>
      <c r="D238" s="16"/>
      <c r="E238" s="16"/>
      <c r="F238" s="16"/>
      <c r="G238" s="16"/>
    </row>
    <row r="239" spans="1:7" ht="15.6" x14ac:dyDescent="0.25">
      <c r="A239" s="17">
        <v>542001</v>
      </c>
      <c r="B239" s="63" t="s">
        <v>153</v>
      </c>
      <c r="C239" s="25">
        <v>4000</v>
      </c>
      <c r="D239" s="25">
        <v>3000</v>
      </c>
      <c r="E239" s="25">
        <v>2500</v>
      </c>
      <c r="F239" s="99">
        <f t="shared" si="7"/>
        <v>-500</v>
      </c>
      <c r="G239" s="18">
        <f t="shared" si="8"/>
        <v>-0.16666666666666666</v>
      </c>
    </row>
    <row r="240" spans="1:7" ht="15.6" x14ac:dyDescent="0.25">
      <c r="A240" s="101"/>
      <c r="B240" s="102"/>
      <c r="C240" s="103"/>
      <c r="D240" s="103"/>
      <c r="E240" s="103"/>
      <c r="F240" s="16"/>
      <c r="G240" s="16"/>
    </row>
    <row r="241" spans="1:7" ht="15.6" x14ac:dyDescent="0.25">
      <c r="A241" s="17">
        <v>542400</v>
      </c>
      <c r="B241" s="63" t="s">
        <v>154</v>
      </c>
      <c r="C241" s="25">
        <v>5000</v>
      </c>
      <c r="D241" s="25">
        <v>3500</v>
      </c>
      <c r="E241" s="25">
        <v>3500</v>
      </c>
      <c r="F241" s="99">
        <f t="shared" si="7"/>
        <v>0</v>
      </c>
      <c r="G241" s="18">
        <f t="shared" si="8"/>
        <v>0</v>
      </c>
    </row>
    <row r="242" spans="1:7" ht="15.6" x14ac:dyDescent="0.25">
      <c r="A242" s="101"/>
      <c r="B242" s="102"/>
      <c r="C242" s="103"/>
      <c r="D242" s="103"/>
      <c r="E242" s="103"/>
      <c r="F242" s="16"/>
      <c r="G242" s="16"/>
    </row>
    <row r="243" spans="1:7" ht="15.6" x14ac:dyDescent="0.25">
      <c r="A243" s="17">
        <v>572003</v>
      </c>
      <c r="B243" s="63" t="s">
        <v>155</v>
      </c>
      <c r="C243" s="25">
        <v>4000</v>
      </c>
      <c r="D243" s="25">
        <v>4000</v>
      </c>
      <c r="E243" s="104">
        <v>4000</v>
      </c>
      <c r="F243" s="99">
        <f t="shared" si="7"/>
        <v>0</v>
      </c>
      <c r="G243" s="18">
        <f t="shared" si="8"/>
        <v>0</v>
      </c>
    </row>
    <row r="244" spans="1:7" ht="15.6" x14ac:dyDescent="0.25">
      <c r="A244" s="101"/>
      <c r="B244" s="102"/>
      <c r="C244" s="103"/>
      <c r="D244" s="103"/>
      <c r="E244" s="103"/>
      <c r="F244" s="16"/>
      <c r="G244" s="16"/>
    </row>
    <row r="245" spans="1:7" ht="15.6" x14ac:dyDescent="0.25">
      <c r="A245" s="17">
        <v>579000</v>
      </c>
      <c r="B245" s="63" t="s">
        <v>156</v>
      </c>
      <c r="C245" s="25">
        <v>5000</v>
      </c>
      <c r="D245" s="25">
        <v>4000</v>
      </c>
      <c r="E245" s="25">
        <v>2500</v>
      </c>
      <c r="F245" s="99">
        <f t="shared" si="7"/>
        <v>-1500</v>
      </c>
      <c r="G245" s="18">
        <f t="shared" si="8"/>
        <v>-0.375</v>
      </c>
    </row>
    <row r="246" spans="1:7" ht="15.6" x14ac:dyDescent="0.25">
      <c r="A246" s="16"/>
      <c r="B246" s="66"/>
      <c r="C246" s="16"/>
      <c r="D246" s="16"/>
      <c r="E246" s="16"/>
      <c r="F246" s="16"/>
      <c r="G246" s="16"/>
    </row>
    <row r="247" spans="1:7" ht="16.2" thickBot="1" x14ac:dyDescent="0.3">
      <c r="A247" s="19">
        <v>579100</v>
      </c>
      <c r="B247" s="105" t="s">
        <v>157</v>
      </c>
      <c r="C247" s="30">
        <v>5500</v>
      </c>
      <c r="D247" s="30">
        <v>5500</v>
      </c>
      <c r="E247" s="30">
        <v>5500</v>
      </c>
      <c r="F247" s="30">
        <f>SUM(+E247-D247)</f>
        <v>0</v>
      </c>
      <c r="G247" s="18">
        <f t="shared" si="8"/>
        <v>0</v>
      </c>
    </row>
    <row r="248" spans="1:7" ht="16.2" thickTop="1" x14ac:dyDescent="0.25">
      <c r="A248" s="106"/>
      <c r="B248" s="67" t="s">
        <v>16</v>
      </c>
      <c r="C248" s="107">
        <f>SUM(C134:C247)</f>
        <v>960705</v>
      </c>
      <c r="D248" s="107">
        <f>SUM(D134:D247)</f>
        <v>1108070</v>
      </c>
      <c r="E248" s="107">
        <f>SUM(E134:E247)</f>
        <v>1198820</v>
      </c>
      <c r="F248" s="107">
        <f>SUM(F134:F247)</f>
        <v>90750</v>
      </c>
      <c r="G248" s="18">
        <f t="shared" si="8"/>
        <v>8.18991579954335E-2</v>
      </c>
    </row>
    <row r="249" spans="1:7" ht="15.6" x14ac:dyDescent="0.25">
      <c r="A249" s="91"/>
      <c r="B249" s="108"/>
      <c r="C249" s="22" t="s">
        <v>85</v>
      </c>
      <c r="D249" s="22"/>
      <c r="E249" s="22"/>
      <c r="F249" s="22"/>
      <c r="G249" s="91"/>
    </row>
    <row r="250" spans="1:7" ht="21" x14ac:dyDescent="0.25">
      <c r="A250" s="152" t="s">
        <v>104</v>
      </c>
      <c r="B250" s="153"/>
      <c r="C250" s="153"/>
      <c r="D250" s="153"/>
      <c r="E250" s="153"/>
      <c r="F250" s="153"/>
      <c r="G250" s="153"/>
    </row>
    <row r="251" spans="1:7" ht="15.6" x14ac:dyDescent="0.3">
      <c r="A251" s="98" t="s">
        <v>158</v>
      </c>
      <c r="B251" s="64"/>
      <c r="C251" s="6"/>
      <c r="D251" s="6"/>
      <c r="E251" s="6"/>
      <c r="F251" s="6"/>
      <c r="G251" s="7"/>
    </row>
    <row r="252" spans="1:7" ht="15.6" x14ac:dyDescent="0.25">
      <c r="A252" s="14" t="s">
        <v>12</v>
      </c>
      <c r="B252" s="65" t="s">
        <v>26</v>
      </c>
      <c r="C252" s="14" t="s">
        <v>95</v>
      </c>
      <c r="D252" s="14" t="s">
        <v>96</v>
      </c>
      <c r="E252" s="14" t="s">
        <v>101</v>
      </c>
      <c r="F252" s="14" t="s">
        <v>159</v>
      </c>
      <c r="G252" s="15" t="s">
        <v>30</v>
      </c>
    </row>
    <row r="253" spans="1:7" ht="15.6" x14ac:dyDescent="0.25">
      <c r="A253" s="16"/>
      <c r="B253" s="66"/>
      <c r="C253" s="16"/>
      <c r="D253" s="16"/>
      <c r="E253" s="16"/>
      <c r="F253" s="16"/>
      <c r="G253" s="16"/>
    </row>
    <row r="254" spans="1:7" ht="15.6" x14ac:dyDescent="0.25">
      <c r="A254" s="17">
        <v>511100</v>
      </c>
      <c r="B254" s="63" t="s">
        <v>106</v>
      </c>
      <c r="C254" s="99">
        <v>39550</v>
      </c>
      <c r="D254" s="99">
        <v>40237</v>
      </c>
      <c r="E254" s="99">
        <v>41650</v>
      </c>
      <c r="F254" s="99">
        <f>SUM(+E254-D254)</f>
        <v>1413</v>
      </c>
      <c r="G254" s="18">
        <f>SUM(F254/D254)</f>
        <v>3.5116932176852154E-2</v>
      </c>
    </row>
    <row r="255" spans="1:7" ht="15.6" x14ac:dyDescent="0.25">
      <c r="A255" s="16"/>
      <c r="B255" s="66"/>
      <c r="C255" s="16"/>
      <c r="D255" s="16"/>
      <c r="E255" s="16"/>
      <c r="F255" s="16"/>
      <c r="G255" s="16"/>
    </row>
    <row r="256" spans="1:7" ht="15.6" x14ac:dyDescent="0.25">
      <c r="A256" s="17">
        <v>511300</v>
      </c>
      <c r="B256" s="63" t="s">
        <v>108</v>
      </c>
      <c r="C256" s="99">
        <v>675</v>
      </c>
      <c r="D256" s="99">
        <v>750</v>
      </c>
      <c r="E256" s="99">
        <v>800</v>
      </c>
      <c r="F256" s="99">
        <f t="shared" ref="F256:F288" si="9">SUM(+E256-D256)</f>
        <v>50</v>
      </c>
      <c r="G256" s="18">
        <f t="shared" ref="G256:G290" si="10">SUM(F256/D256)</f>
        <v>6.6666666666666666E-2</v>
      </c>
    </row>
    <row r="257" spans="1:7" ht="15.6" x14ac:dyDescent="0.25">
      <c r="A257" s="16"/>
      <c r="B257" s="66"/>
      <c r="C257" s="16"/>
      <c r="D257" s="16"/>
      <c r="E257" s="16"/>
      <c r="F257" s="16"/>
      <c r="G257" s="16"/>
    </row>
    <row r="258" spans="1:7" ht="15.6" x14ac:dyDescent="0.25">
      <c r="A258" s="17">
        <v>512200</v>
      </c>
      <c r="B258" s="63" t="s">
        <v>109</v>
      </c>
      <c r="C258" s="99">
        <v>3100</v>
      </c>
      <c r="D258" s="99">
        <v>3200</v>
      </c>
      <c r="E258" s="99">
        <v>3400</v>
      </c>
      <c r="F258" s="99">
        <f t="shared" si="9"/>
        <v>200</v>
      </c>
      <c r="G258" s="18">
        <f t="shared" si="10"/>
        <v>6.25E-2</v>
      </c>
    </row>
    <row r="259" spans="1:7" ht="15.6" x14ac:dyDescent="0.25">
      <c r="A259" s="16"/>
      <c r="B259" s="66"/>
      <c r="C259" s="16"/>
      <c r="D259" s="16"/>
      <c r="E259" s="16"/>
      <c r="F259" s="16"/>
      <c r="G259" s="16"/>
    </row>
    <row r="260" spans="1:7" ht="15.6" x14ac:dyDescent="0.25">
      <c r="A260" s="17">
        <v>512400</v>
      </c>
      <c r="B260" s="63" t="s">
        <v>110</v>
      </c>
      <c r="C260" s="99">
        <v>4000</v>
      </c>
      <c r="D260" s="99">
        <v>4100</v>
      </c>
      <c r="E260" s="99">
        <v>4300</v>
      </c>
      <c r="F260" s="99">
        <f>SUM(+E260-D260)</f>
        <v>200</v>
      </c>
      <c r="G260" s="18">
        <f t="shared" si="10"/>
        <v>4.878048780487805E-2</v>
      </c>
    </row>
    <row r="261" spans="1:7" ht="15.6" x14ac:dyDescent="0.25">
      <c r="A261" s="16"/>
      <c r="B261" s="66"/>
      <c r="C261" s="16"/>
      <c r="D261" s="16"/>
      <c r="E261" s="16"/>
      <c r="F261" s="16"/>
      <c r="G261" s="16"/>
    </row>
    <row r="262" spans="1:7" ht="15.6" x14ac:dyDescent="0.25">
      <c r="A262" s="17">
        <v>512700</v>
      </c>
      <c r="B262" s="63" t="s">
        <v>111</v>
      </c>
      <c r="C262" s="99">
        <v>800</v>
      </c>
      <c r="D262" s="99">
        <v>1700</v>
      </c>
      <c r="E262" s="99">
        <v>1830</v>
      </c>
      <c r="F262" s="99">
        <f t="shared" si="9"/>
        <v>130</v>
      </c>
      <c r="G262" s="18">
        <f t="shared" si="10"/>
        <v>7.6470588235294124E-2</v>
      </c>
    </row>
    <row r="263" spans="1:7" ht="15.6" x14ac:dyDescent="0.25">
      <c r="A263" s="16"/>
      <c r="B263" s="66"/>
      <c r="C263" s="16"/>
      <c r="D263" s="16"/>
      <c r="E263" s="16"/>
      <c r="F263" s="16"/>
      <c r="G263" s="16"/>
    </row>
    <row r="264" spans="1:7" ht="15.6" x14ac:dyDescent="0.25">
      <c r="A264" s="17">
        <v>512910</v>
      </c>
      <c r="B264" s="63" t="s">
        <v>112</v>
      </c>
      <c r="C264" s="99">
        <v>9180</v>
      </c>
      <c r="D264" s="99">
        <v>10100</v>
      </c>
      <c r="E264" s="99">
        <v>12000</v>
      </c>
      <c r="F264" s="99">
        <f t="shared" si="9"/>
        <v>1900</v>
      </c>
      <c r="G264" s="18">
        <f t="shared" si="10"/>
        <v>0.18811881188118812</v>
      </c>
    </row>
    <row r="265" spans="1:7" ht="15.6" x14ac:dyDescent="0.25">
      <c r="A265" s="16"/>
      <c r="B265" s="66"/>
      <c r="C265" s="16"/>
      <c r="D265" s="16"/>
      <c r="E265" s="16"/>
      <c r="F265" s="16"/>
      <c r="G265" s="16"/>
    </row>
    <row r="266" spans="1:7" ht="15.6" x14ac:dyDescent="0.25">
      <c r="A266" s="17">
        <v>512920</v>
      </c>
      <c r="B266" s="63" t="s">
        <v>113</v>
      </c>
      <c r="C266" s="99">
        <v>50</v>
      </c>
      <c r="D266" s="99">
        <v>50</v>
      </c>
      <c r="E266" s="99">
        <v>100</v>
      </c>
      <c r="F266" s="99">
        <f>SUM(E266-D266)</f>
        <v>50</v>
      </c>
      <c r="G266" s="18">
        <f>SUM(F266/E266)</f>
        <v>0.5</v>
      </c>
    </row>
    <row r="267" spans="1:7" ht="15.6" x14ac:dyDescent="0.25">
      <c r="A267" s="16"/>
      <c r="B267" s="66"/>
      <c r="C267" s="16"/>
      <c r="D267" s="16"/>
      <c r="E267" s="16"/>
      <c r="F267" s="16"/>
      <c r="G267" s="16"/>
    </row>
    <row r="268" spans="1:7" ht="15.6" x14ac:dyDescent="0.25">
      <c r="A268" s="17">
        <v>512940</v>
      </c>
      <c r="B268" s="63" t="s">
        <v>115</v>
      </c>
      <c r="C268" s="99">
        <v>50</v>
      </c>
      <c r="D268" s="99">
        <v>50</v>
      </c>
      <c r="E268" s="99">
        <v>50</v>
      </c>
      <c r="F268" s="99">
        <f t="shared" si="9"/>
        <v>0</v>
      </c>
      <c r="G268" s="18">
        <f t="shared" si="10"/>
        <v>0</v>
      </c>
    </row>
    <row r="269" spans="1:7" ht="15.6" x14ac:dyDescent="0.25">
      <c r="A269" s="16"/>
      <c r="B269" s="66"/>
      <c r="C269" s="16"/>
      <c r="D269" s="16"/>
      <c r="E269" s="16"/>
      <c r="F269" s="16"/>
      <c r="G269" s="16"/>
    </row>
    <row r="270" spans="1:7" ht="15.6" x14ac:dyDescent="0.25">
      <c r="A270" s="17">
        <v>512950</v>
      </c>
      <c r="B270" s="63" t="s">
        <v>160</v>
      </c>
      <c r="C270" s="25">
        <v>500</v>
      </c>
      <c r="D270" s="25">
        <v>400</v>
      </c>
      <c r="E270" s="25">
        <v>400</v>
      </c>
      <c r="F270" s="99">
        <f t="shared" si="9"/>
        <v>0</v>
      </c>
      <c r="G270" s="18">
        <f t="shared" si="10"/>
        <v>0</v>
      </c>
    </row>
    <row r="271" spans="1:7" ht="15.6" x14ac:dyDescent="0.25">
      <c r="A271" s="16"/>
      <c r="B271" s="66"/>
      <c r="C271" s="16"/>
      <c r="D271" s="16"/>
      <c r="E271" s="16"/>
      <c r="F271" s="16"/>
      <c r="G271" s="16"/>
    </row>
    <row r="272" spans="1:7" ht="15.6" x14ac:dyDescent="0.25">
      <c r="A272" s="14">
        <v>521300</v>
      </c>
      <c r="B272" t="s">
        <v>125</v>
      </c>
      <c r="C272" s="109">
        <v>2650</v>
      </c>
      <c r="D272" s="109">
        <v>2300</v>
      </c>
      <c r="E272" s="109">
        <v>2300</v>
      </c>
      <c r="F272" s="99">
        <f t="shared" si="9"/>
        <v>0</v>
      </c>
      <c r="G272" s="18">
        <f t="shared" si="10"/>
        <v>0</v>
      </c>
    </row>
    <row r="273" spans="1:7" ht="15.6" x14ac:dyDescent="0.25">
      <c r="A273" s="16"/>
      <c r="B273" s="66"/>
      <c r="C273" s="16"/>
      <c r="D273" s="16"/>
      <c r="E273" s="16"/>
      <c r="F273" s="16"/>
      <c r="G273" s="16"/>
    </row>
    <row r="274" spans="1:7" ht="15.6" x14ac:dyDescent="0.25">
      <c r="A274" s="17">
        <v>522201</v>
      </c>
      <c r="B274" s="63" t="s">
        <v>129</v>
      </c>
      <c r="C274" s="25">
        <v>1200</v>
      </c>
      <c r="D274" s="25">
        <v>1200</v>
      </c>
      <c r="E274" s="25">
        <v>1200</v>
      </c>
      <c r="F274" s="99">
        <f t="shared" si="9"/>
        <v>0</v>
      </c>
      <c r="G274" s="18">
        <f t="shared" si="10"/>
        <v>0</v>
      </c>
    </row>
    <row r="275" spans="1:7" ht="15.6" x14ac:dyDescent="0.25">
      <c r="A275" s="16"/>
      <c r="B275" s="66"/>
      <c r="C275" s="16"/>
      <c r="D275" s="16"/>
      <c r="E275" s="16"/>
      <c r="F275" s="16"/>
      <c r="G275" s="16"/>
    </row>
    <row r="276" spans="1:7" ht="15.6" x14ac:dyDescent="0.25">
      <c r="A276" s="17">
        <v>522205</v>
      </c>
      <c r="B276" s="63" t="s">
        <v>161</v>
      </c>
      <c r="C276" s="25">
        <v>6000</v>
      </c>
      <c r="D276" s="25">
        <v>5000</v>
      </c>
      <c r="E276" s="25">
        <v>2500</v>
      </c>
      <c r="F276" s="99">
        <f t="shared" si="9"/>
        <v>-2500</v>
      </c>
      <c r="G276" s="18">
        <f t="shared" si="10"/>
        <v>-0.5</v>
      </c>
    </row>
    <row r="277" spans="1:7" ht="15.6" x14ac:dyDescent="0.25">
      <c r="A277" s="16"/>
      <c r="B277" s="66"/>
      <c r="C277" s="16"/>
      <c r="D277" s="16"/>
      <c r="E277" s="16"/>
      <c r="F277" s="16"/>
      <c r="G277" s="16"/>
    </row>
    <row r="278" spans="1:7" ht="15.6" x14ac:dyDescent="0.25">
      <c r="A278" s="17">
        <v>523201</v>
      </c>
      <c r="B278" s="63" t="s">
        <v>132</v>
      </c>
      <c r="C278" s="25">
        <v>2200</v>
      </c>
      <c r="D278" s="25">
        <v>1700</v>
      </c>
      <c r="E278" s="25">
        <v>3000</v>
      </c>
      <c r="F278" s="99">
        <f t="shared" si="9"/>
        <v>1300</v>
      </c>
      <c r="G278" s="18">
        <f t="shared" si="10"/>
        <v>0.76470588235294112</v>
      </c>
    </row>
    <row r="279" spans="1:7" ht="15.6" x14ac:dyDescent="0.25">
      <c r="A279" s="16"/>
      <c r="B279" s="66"/>
      <c r="C279" s="16"/>
      <c r="D279" s="16"/>
      <c r="E279" s="16"/>
      <c r="F279" s="16"/>
      <c r="G279" s="16"/>
    </row>
    <row r="280" spans="1:7" ht="15.6" x14ac:dyDescent="0.25">
      <c r="A280" s="17">
        <v>531101</v>
      </c>
      <c r="B280" s="63" t="s">
        <v>6</v>
      </c>
      <c r="C280" s="25">
        <v>11500</v>
      </c>
      <c r="D280" s="25">
        <v>11000</v>
      </c>
      <c r="E280" s="25">
        <v>11000</v>
      </c>
      <c r="F280" s="99">
        <f t="shared" si="9"/>
        <v>0</v>
      </c>
      <c r="G280" s="18">
        <f t="shared" si="10"/>
        <v>0</v>
      </c>
    </row>
    <row r="281" spans="1:7" ht="15.6" x14ac:dyDescent="0.25">
      <c r="A281" s="16"/>
      <c r="B281" s="66"/>
      <c r="C281" s="16"/>
      <c r="D281" s="16"/>
      <c r="E281" s="16"/>
      <c r="F281" s="16"/>
      <c r="G281" s="16"/>
    </row>
    <row r="282" spans="1:7" ht="15.6" x14ac:dyDescent="0.25">
      <c r="A282" s="17">
        <v>531230</v>
      </c>
      <c r="B282" s="63" t="s">
        <v>148</v>
      </c>
      <c r="C282" s="25">
        <v>1500</v>
      </c>
      <c r="D282" s="25">
        <v>1500</v>
      </c>
      <c r="E282" s="25">
        <v>2000</v>
      </c>
      <c r="F282" s="99">
        <f t="shared" si="9"/>
        <v>500</v>
      </c>
      <c r="G282" s="18">
        <f t="shared" si="10"/>
        <v>0.33333333333333331</v>
      </c>
    </row>
    <row r="283" spans="1:7" ht="15.6" x14ac:dyDescent="0.25">
      <c r="A283" s="16"/>
      <c r="B283" s="66"/>
      <c r="C283" s="16"/>
      <c r="D283" s="16"/>
      <c r="E283" s="16"/>
      <c r="F283" s="16"/>
      <c r="G283" s="16"/>
    </row>
    <row r="284" spans="1:7" ht="15.6" x14ac:dyDescent="0.25">
      <c r="A284" s="17">
        <v>531280</v>
      </c>
      <c r="B284" s="63" t="s">
        <v>162</v>
      </c>
      <c r="C284" s="25">
        <v>1250</v>
      </c>
      <c r="D284" s="25">
        <v>1400</v>
      </c>
      <c r="E284" s="25">
        <v>2000</v>
      </c>
      <c r="F284" s="99">
        <f t="shared" si="9"/>
        <v>600</v>
      </c>
      <c r="G284" s="18">
        <f t="shared" si="10"/>
        <v>0.42857142857142855</v>
      </c>
    </row>
    <row r="285" spans="1:7" ht="15.6" x14ac:dyDescent="0.25">
      <c r="A285" s="16"/>
      <c r="B285" s="66"/>
      <c r="C285" s="16"/>
      <c r="D285" s="16"/>
      <c r="E285" s="16"/>
      <c r="F285" s="16"/>
      <c r="G285" s="16"/>
    </row>
    <row r="286" spans="1:7" ht="15.6" x14ac:dyDescent="0.25">
      <c r="A286" s="17">
        <v>540000</v>
      </c>
      <c r="B286" s="63" t="s">
        <v>152</v>
      </c>
      <c r="C286" s="25">
        <v>5000</v>
      </c>
      <c r="D286" s="25">
        <v>0</v>
      </c>
      <c r="E286" s="25">
        <v>0</v>
      </c>
      <c r="F286" s="25">
        <v>0</v>
      </c>
      <c r="G286" s="25"/>
    </row>
    <row r="287" spans="1:7" ht="15.6" x14ac:dyDescent="0.25">
      <c r="A287" s="16"/>
      <c r="B287" s="66"/>
      <c r="C287" s="16"/>
      <c r="D287" s="16"/>
      <c r="E287" s="16"/>
      <c r="F287" s="16"/>
      <c r="G287" s="16"/>
    </row>
    <row r="288" spans="1:7" ht="15.6" x14ac:dyDescent="0.25">
      <c r="A288" s="17">
        <v>542001</v>
      </c>
      <c r="B288" s="63" t="s">
        <v>153</v>
      </c>
      <c r="C288" s="25">
        <v>2500</v>
      </c>
      <c r="D288" s="25">
        <v>3000</v>
      </c>
      <c r="E288" s="25">
        <v>3000</v>
      </c>
      <c r="F288" s="99">
        <f t="shared" si="9"/>
        <v>0</v>
      </c>
      <c r="G288" s="18">
        <f t="shared" si="10"/>
        <v>0</v>
      </c>
    </row>
    <row r="289" spans="1:7" ht="16.2" thickBot="1" x14ac:dyDescent="0.3">
      <c r="A289" s="16"/>
      <c r="B289" s="66"/>
      <c r="C289" s="16"/>
      <c r="D289" s="16"/>
      <c r="E289" s="16"/>
      <c r="F289" s="16"/>
      <c r="G289" s="16"/>
    </row>
    <row r="290" spans="1:7" ht="16.2" thickTop="1" x14ac:dyDescent="0.25">
      <c r="A290" s="110"/>
      <c r="B290" s="111" t="s">
        <v>16</v>
      </c>
      <c r="C290" s="112">
        <f>SUM(C254:C288)</f>
        <v>91705</v>
      </c>
      <c r="D290" s="112">
        <f>SUM(D254:D288)</f>
        <v>87687</v>
      </c>
      <c r="E290" s="22">
        <f>SUM(E254:E289)</f>
        <v>91530</v>
      </c>
      <c r="F290" s="107">
        <f>SUM(+E290-D290)</f>
        <v>3843</v>
      </c>
      <c r="G290" s="18">
        <f t="shared" si="10"/>
        <v>4.3826336857230835E-2</v>
      </c>
    </row>
    <row r="292" spans="1:7" ht="15.6" x14ac:dyDescent="0.25">
      <c r="A292" s="156" t="s">
        <v>163</v>
      </c>
      <c r="B292" s="156"/>
      <c r="C292" s="156"/>
      <c r="D292" s="156"/>
      <c r="E292" s="156"/>
      <c r="F292" s="156"/>
      <c r="G292" s="156"/>
    </row>
    <row r="293" spans="1:7" ht="15.6" x14ac:dyDescent="0.3">
      <c r="A293" s="98" t="s">
        <v>164</v>
      </c>
      <c r="B293" s="64"/>
      <c r="C293" s="6"/>
      <c r="D293" s="6"/>
      <c r="E293" s="6"/>
      <c r="F293" s="6"/>
      <c r="G293" s="7"/>
    </row>
    <row r="294" spans="1:7" ht="15.6" x14ac:dyDescent="0.25">
      <c r="A294" s="14" t="s">
        <v>12</v>
      </c>
      <c r="B294" s="65" t="s">
        <v>26</v>
      </c>
      <c r="C294" s="14" t="s">
        <v>165</v>
      </c>
      <c r="D294" s="14" t="s">
        <v>96</v>
      </c>
      <c r="E294" s="14" t="s">
        <v>101</v>
      </c>
      <c r="F294" s="14" t="s">
        <v>159</v>
      </c>
      <c r="G294" s="15" t="s">
        <v>30</v>
      </c>
    </row>
    <row r="295" spans="1:7" ht="15.6" x14ac:dyDescent="0.25">
      <c r="A295" s="16"/>
      <c r="B295" s="66"/>
      <c r="C295" s="16"/>
      <c r="D295" s="16"/>
      <c r="E295" s="16"/>
      <c r="F295" s="16"/>
      <c r="G295" s="16"/>
    </row>
    <row r="296" spans="1:7" ht="15.6" x14ac:dyDescent="0.25">
      <c r="A296" s="17">
        <v>511100</v>
      </c>
      <c r="B296" s="63" t="s">
        <v>106</v>
      </c>
      <c r="C296" s="99">
        <v>1021300</v>
      </c>
      <c r="D296" s="99">
        <v>1105803</v>
      </c>
      <c r="E296" s="99">
        <v>1144510</v>
      </c>
      <c r="F296" s="99">
        <f t="shared" ref="F296:F346" si="11">SUM(+E296-D296)</f>
        <v>38707</v>
      </c>
      <c r="G296" s="18">
        <f>SUM(F296/D296)</f>
        <v>3.50035223272138E-2</v>
      </c>
    </row>
    <row r="297" spans="1:7" ht="15.6" x14ac:dyDescent="0.25">
      <c r="A297" s="101"/>
      <c r="B297" s="102"/>
      <c r="C297" s="113"/>
      <c r="D297" s="113"/>
      <c r="E297" s="113"/>
      <c r="F297" s="113"/>
      <c r="G297" s="113"/>
    </row>
    <row r="298" spans="1:7" ht="15.6" x14ac:dyDescent="0.25">
      <c r="A298" s="17">
        <v>511300</v>
      </c>
      <c r="B298" s="63" t="s">
        <v>108</v>
      </c>
      <c r="C298" s="99">
        <v>22000</v>
      </c>
      <c r="D298" s="99">
        <v>25000</v>
      </c>
      <c r="E298" s="99">
        <v>27500</v>
      </c>
      <c r="F298" s="99">
        <f t="shared" si="11"/>
        <v>2500</v>
      </c>
      <c r="G298" s="18">
        <f>SUM(F298/D298)</f>
        <v>0.1</v>
      </c>
    </row>
    <row r="299" spans="1:7" ht="15.6" x14ac:dyDescent="0.25">
      <c r="A299" s="101"/>
      <c r="B299" s="102"/>
      <c r="C299" s="113"/>
      <c r="D299" s="113"/>
      <c r="E299" s="113"/>
      <c r="F299" s="113"/>
      <c r="G299" s="113"/>
    </row>
    <row r="300" spans="1:7" ht="15.6" x14ac:dyDescent="0.25">
      <c r="A300" s="17">
        <v>512200</v>
      </c>
      <c r="B300" s="63" t="s">
        <v>109</v>
      </c>
      <c r="C300" s="99">
        <v>83440</v>
      </c>
      <c r="D300" s="99">
        <v>86500</v>
      </c>
      <c r="E300" s="99">
        <v>95150</v>
      </c>
      <c r="F300" s="99">
        <f t="shared" si="11"/>
        <v>8650</v>
      </c>
      <c r="G300" s="18">
        <f>SUM(F300/D300)</f>
        <v>0.1</v>
      </c>
    </row>
    <row r="301" spans="1:7" ht="15.6" x14ac:dyDescent="0.25">
      <c r="A301" s="101"/>
      <c r="B301" s="102"/>
      <c r="C301" s="113"/>
      <c r="D301" s="113"/>
      <c r="E301" s="113"/>
      <c r="F301" s="113"/>
      <c r="G301" s="113"/>
    </row>
    <row r="302" spans="1:7" ht="15.6" x14ac:dyDescent="0.25">
      <c r="A302" s="17">
        <v>512400</v>
      </c>
      <c r="B302" s="63" t="s">
        <v>110</v>
      </c>
      <c r="C302" s="99">
        <v>104500</v>
      </c>
      <c r="D302" s="99">
        <v>113055</v>
      </c>
      <c r="E302" s="99">
        <v>118707</v>
      </c>
      <c r="F302" s="99">
        <f t="shared" si="11"/>
        <v>5652</v>
      </c>
      <c r="G302" s="18">
        <f>SUM(F302/D302)</f>
        <v>4.9993366060766882E-2</v>
      </c>
    </row>
    <row r="303" spans="1:7" ht="15.6" x14ac:dyDescent="0.25">
      <c r="A303" s="101"/>
      <c r="B303" s="102"/>
      <c r="C303" s="113"/>
      <c r="D303" s="113"/>
      <c r="E303" s="113"/>
      <c r="F303" s="113"/>
      <c r="G303" s="113"/>
    </row>
    <row r="304" spans="1:7" ht="15.6" x14ac:dyDescent="0.25">
      <c r="A304" s="17">
        <v>512700</v>
      </c>
      <c r="B304" s="63" t="s">
        <v>111</v>
      </c>
      <c r="C304" s="99">
        <v>32500</v>
      </c>
      <c r="D304" s="99">
        <v>43700</v>
      </c>
      <c r="E304" s="99">
        <v>45448</v>
      </c>
      <c r="F304" s="99">
        <f t="shared" si="11"/>
        <v>1748</v>
      </c>
      <c r="G304" s="18">
        <f>SUM(F304/D304)</f>
        <v>0.04</v>
      </c>
    </row>
    <row r="305" spans="1:7" ht="15.6" x14ac:dyDescent="0.25">
      <c r="A305" s="101"/>
      <c r="B305" s="102"/>
      <c r="C305" s="113"/>
      <c r="D305" s="113"/>
      <c r="E305" s="113"/>
      <c r="F305" s="113"/>
      <c r="G305" s="113"/>
    </row>
    <row r="306" spans="1:7" ht="15.6" x14ac:dyDescent="0.25">
      <c r="A306" s="17">
        <v>512910</v>
      </c>
      <c r="B306" s="63" t="s">
        <v>112</v>
      </c>
      <c r="C306" s="99">
        <v>156100</v>
      </c>
      <c r="D306" s="99">
        <v>161600</v>
      </c>
      <c r="E306" s="99">
        <v>193920</v>
      </c>
      <c r="F306" s="99">
        <f t="shared" si="11"/>
        <v>32320</v>
      </c>
      <c r="G306" s="18">
        <f>SUM(F306/D306)</f>
        <v>0.2</v>
      </c>
    </row>
    <row r="307" spans="1:7" ht="15.6" x14ac:dyDescent="0.25">
      <c r="A307" s="101"/>
      <c r="B307" s="102"/>
      <c r="C307" s="113"/>
      <c r="D307" s="113"/>
      <c r="E307" s="113"/>
      <c r="F307" s="113"/>
      <c r="G307" s="113"/>
    </row>
    <row r="308" spans="1:7" ht="15.6" x14ac:dyDescent="0.25">
      <c r="A308" s="17">
        <v>512920</v>
      </c>
      <c r="B308" s="63" t="s">
        <v>113</v>
      </c>
      <c r="C308" s="99">
        <v>850</v>
      </c>
      <c r="D308" s="99">
        <v>950</v>
      </c>
      <c r="E308" s="99">
        <v>950</v>
      </c>
      <c r="F308" s="99">
        <f t="shared" si="11"/>
        <v>0</v>
      </c>
      <c r="G308" s="18">
        <f>SUM(F308/D308)</f>
        <v>0</v>
      </c>
    </row>
    <row r="309" spans="1:7" ht="15.6" x14ac:dyDescent="0.25">
      <c r="A309" s="101"/>
      <c r="B309" s="102"/>
      <c r="C309" s="113"/>
      <c r="D309" s="113"/>
      <c r="E309" s="113"/>
      <c r="F309" s="113"/>
      <c r="G309" s="113"/>
    </row>
    <row r="310" spans="1:7" ht="15.6" x14ac:dyDescent="0.25">
      <c r="A310" s="17">
        <v>512930</v>
      </c>
      <c r="B310" s="63" t="s">
        <v>114</v>
      </c>
      <c r="C310" s="99">
        <v>9000</v>
      </c>
      <c r="D310" s="99">
        <v>9000</v>
      </c>
      <c r="E310" s="99">
        <v>9000</v>
      </c>
      <c r="F310" s="99">
        <f t="shared" si="11"/>
        <v>0</v>
      </c>
      <c r="G310" s="18">
        <f>SUM(F310/D310)</f>
        <v>0</v>
      </c>
    </row>
    <row r="311" spans="1:7" ht="15.6" x14ac:dyDescent="0.25">
      <c r="A311" s="101"/>
      <c r="B311" s="102"/>
      <c r="C311" s="113"/>
      <c r="D311" s="113"/>
      <c r="E311" s="113"/>
      <c r="F311" s="113"/>
      <c r="G311" s="113"/>
    </row>
    <row r="312" spans="1:7" ht="15.6" x14ac:dyDescent="0.25">
      <c r="A312" s="17">
        <v>512940</v>
      </c>
      <c r="B312" s="63" t="s">
        <v>115</v>
      </c>
      <c r="C312" s="99">
        <v>1200</v>
      </c>
      <c r="D312" s="99">
        <v>600</v>
      </c>
      <c r="E312" s="99">
        <v>600</v>
      </c>
      <c r="F312" s="99">
        <f t="shared" si="11"/>
        <v>0</v>
      </c>
      <c r="G312" s="18">
        <f>SUM(F312/D312)</f>
        <v>0</v>
      </c>
    </row>
    <row r="313" spans="1:7" ht="15.6" x14ac:dyDescent="0.25">
      <c r="A313" s="101"/>
      <c r="B313" s="102"/>
      <c r="C313" s="113"/>
      <c r="D313" s="113"/>
      <c r="E313" s="113"/>
      <c r="F313" s="113"/>
      <c r="G313" s="113"/>
    </row>
    <row r="314" spans="1:7" ht="15.6" x14ac:dyDescent="0.25">
      <c r="A314" s="17">
        <v>512950</v>
      </c>
      <c r="B314" s="63" t="s">
        <v>160</v>
      </c>
      <c r="C314" s="99">
        <v>12000</v>
      </c>
      <c r="D314" s="99">
        <v>12000</v>
      </c>
      <c r="E314" s="99">
        <v>12000</v>
      </c>
      <c r="F314" s="99">
        <f t="shared" si="11"/>
        <v>0</v>
      </c>
      <c r="G314" s="18">
        <f>SUM(F314/D314)</f>
        <v>0</v>
      </c>
    </row>
    <row r="315" spans="1:7" ht="15.6" x14ac:dyDescent="0.25">
      <c r="A315" s="101"/>
      <c r="B315" s="102"/>
      <c r="C315" s="103"/>
      <c r="D315" s="103"/>
      <c r="E315" s="103"/>
      <c r="F315" s="113"/>
      <c r="G315" s="113"/>
    </row>
    <row r="316" spans="1:7" ht="15.6" x14ac:dyDescent="0.25">
      <c r="A316" s="17">
        <v>512960</v>
      </c>
      <c r="B316" s="63" t="s">
        <v>116</v>
      </c>
      <c r="C316" s="25">
        <v>150</v>
      </c>
      <c r="D316" s="25">
        <v>150</v>
      </c>
      <c r="E316" s="25">
        <v>150</v>
      </c>
      <c r="F316" s="99">
        <f t="shared" si="11"/>
        <v>0</v>
      </c>
      <c r="G316" s="18">
        <f>SUM(F316/D316)</f>
        <v>0</v>
      </c>
    </row>
    <row r="317" spans="1:7" ht="15.6" x14ac:dyDescent="0.25">
      <c r="A317" s="101"/>
      <c r="B317" s="102"/>
      <c r="C317" s="103"/>
      <c r="D317" s="103"/>
      <c r="E317" s="103"/>
      <c r="F317" s="113"/>
      <c r="G317" s="113"/>
    </row>
    <row r="318" spans="1:7" ht="15.6" x14ac:dyDescent="0.25">
      <c r="A318" s="17">
        <v>521300</v>
      </c>
      <c r="B318" s="63" t="s">
        <v>125</v>
      </c>
      <c r="C318" s="25">
        <v>64250</v>
      </c>
      <c r="D318" s="25">
        <v>75560</v>
      </c>
      <c r="E318" s="25">
        <v>75560</v>
      </c>
      <c r="F318" s="99">
        <f t="shared" si="11"/>
        <v>0</v>
      </c>
      <c r="G318" s="18">
        <f>SUM(F318/D318)</f>
        <v>0</v>
      </c>
    </row>
    <row r="319" spans="1:7" ht="15.6" x14ac:dyDescent="0.25">
      <c r="A319" s="101"/>
      <c r="B319" s="102"/>
      <c r="C319" s="103"/>
      <c r="D319" s="103"/>
      <c r="E319" s="103"/>
      <c r="F319" s="113"/>
      <c r="G319" s="113"/>
    </row>
    <row r="320" spans="1:7" ht="15.6" x14ac:dyDescent="0.25">
      <c r="A320" s="17">
        <v>522201</v>
      </c>
      <c r="B320" s="63" t="s">
        <v>129</v>
      </c>
      <c r="C320" s="25">
        <v>6000</v>
      </c>
      <c r="D320" s="25">
        <v>16000</v>
      </c>
      <c r="E320" s="25">
        <v>16000</v>
      </c>
      <c r="F320" s="99">
        <f t="shared" si="11"/>
        <v>0</v>
      </c>
      <c r="G320" s="18">
        <f>SUM(F320/D320)</f>
        <v>0</v>
      </c>
    </row>
    <row r="321" spans="1:7" ht="15.6" x14ac:dyDescent="0.25">
      <c r="A321" s="101"/>
      <c r="B321" s="102"/>
      <c r="C321" s="103"/>
      <c r="D321" s="103"/>
      <c r="E321" s="103"/>
      <c r="F321" s="113"/>
      <c r="G321" s="113"/>
    </row>
    <row r="322" spans="1:7" ht="15.6" x14ac:dyDescent="0.25">
      <c r="A322" s="17">
        <v>522203</v>
      </c>
      <c r="B322" s="63" t="s">
        <v>166</v>
      </c>
      <c r="C322" s="25">
        <v>2500</v>
      </c>
      <c r="D322" s="25">
        <v>2000</v>
      </c>
      <c r="E322" s="25">
        <v>2000</v>
      </c>
      <c r="F322" s="99">
        <f t="shared" si="11"/>
        <v>0</v>
      </c>
      <c r="G322" s="18">
        <f>SUM(F322/D322)</f>
        <v>0</v>
      </c>
    </row>
    <row r="323" spans="1:7" ht="15.6" x14ac:dyDescent="0.25">
      <c r="A323" s="101"/>
      <c r="B323" s="102"/>
      <c r="C323" s="103"/>
      <c r="D323" s="103"/>
      <c r="E323" s="103"/>
      <c r="F323" s="113"/>
      <c r="G323" s="113"/>
    </row>
    <row r="324" spans="1:7" ht="15.6" x14ac:dyDescent="0.25">
      <c r="A324" s="17">
        <v>522204</v>
      </c>
      <c r="B324" s="63" t="s">
        <v>167</v>
      </c>
      <c r="C324" s="25">
        <v>3000</v>
      </c>
      <c r="D324" s="25">
        <v>4000</v>
      </c>
      <c r="E324" s="25">
        <v>2000</v>
      </c>
      <c r="F324" s="99">
        <f t="shared" si="11"/>
        <v>-2000</v>
      </c>
      <c r="G324" s="18">
        <f>SUM(F324/D324)</f>
        <v>-0.5</v>
      </c>
    </row>
    <row r="325" spans="1:7" ht="15.6" x14ac:dyDescent="0.25">
      <c r="A325" s="101"/>
      <c r="B325" s="102"/>
      <c r="C325" s="103"/>
      <c r="D325" s="103"/>
      <c r="E325" s="103"/>
      <c r="F325" s="113"/>
      <c r="G325" s="113"/>
    </row>
    <row r="326" spans="1:7" ht="15.6" x14ac:dyDescent="0.25">
      <c r="A326" s="17">
        <v>523201</v>
      </c>
      <c r="B326" s="63" t="s">
        <v>132</v>
      </c>
      <c r="C326" s="25">
        <v>11000</v>
      </c>
      <c r="D326" s="25">
        <v>10000</v>
      </c>
      <c r="E326" s="25">
        <v>12000</v>
      </c>
      <c r="F326" s="99">
        <f t="shared" si="11"/>
        <v>2000</v>
      </c>
      <c r="G326" s="18">
        <f>SUM(F326/D326)</f>
        <v>0.2</v>
      </c>
    </row>
    <row r="327" spans="1:7" ht="15.6" x14ac:dyDescent="0.25">
      <c r="A327" s="101"/>
      <c r="B327" s="102"/>
      <c r="C327" s="103"/>
      <c r="D327" s="103"/>
      <c r="E327" s="103"/>
      <c r="F327" s="113"/>
      <c r="G327" s="113"/>
    </row>
    <row r="328" spans="1:7" ht="15.6" x14ac:dyDescent="0.25">
      <c r="A328" s="17">
        <v>523600</v>
      </c>
      <c r="B328" s="63" t="s">
        <v>134</v>
      </c>
      <c r="C328" s="25">
        <v>500</v>
      </c>
      <c r="D328" s="25">
        <v>2000</v>
      </c>
      <c r="E328" s="25">
        <v>2000</v>
      </c>
      <c r="F328" s="99">
        <f t="shared" si="11"/>
        <v>0</v>
      </c>
      <c r="G328" s="18">
        <f>SUM(F328/D328)</f>
        <v>0</v>
      </c>
    </row>
    <row r="329" spans="1:7" ht="15.6" x14ac:dyDescent="0.25">
      <c r="A329" s="101"/>
      <c r="B329" s="102"/>
      <c r="C329" s="103"/>
      <c r="D329" s="103"/>
      <c r="E329" s="103"/>
      <c r="F329" s="113"/>
      <c r="G329" s="113"/>
    </row>
    <row r="330" spans="1:7" ht="15.6" x14ac:dyDescent="0.25">
      <c r="A330" s="17">
        <v>531101</v>
      </c>
      <c r="B330" s="63" t="s">
        <v>6</v>
      </c>
      <c r="C330" s="25">
        <v>20000</v>
      </c>
      <c r="D330" s="25">
        <v>20000</v>
      </c>
      <c r="E330" s="25">
        <v>20000</v>
      </c>
      <c r="F330" s="99">
        <f t="shared" si="11"/>
        <v>0</v>
      </c>
      <c r="G330" s="18">
        <f>SUM(F330/D330)</f>
        <v>0</v>
      </c>
    </row>
    <row r="331" spans="1:7" ht="15.6" x14ac:dyDescent="0.25">
      <c r="A331" s="101"/>
      <c r="B331" s="102"/>
      <c r="C331" s="103"/>
      <c r="D331" s="103"/>
      <c r="E331" s="103"/>
      <c r="F331" s="103"/>
      <c r="G331" s="113"/>
    </row>
    <row r="332" spans="1:7" ht="15.6" x14ac:dyDescent="0.25">
      <c r="A332" s="17">
        <v>531102</v>
      </c>
      <c r="B332" s="63" t="s">
        <v>147</v>
      </c>
      <c r="C332" s="25">
        <v>15000</v>
      </c>
      <c r="D332" s="25">
        <v>10000</v>
      </c>
      <c r="E332" s="25">
        <v>10000</v>
      </c>
      <c r="F332" s="99">
        <f t="shared" si="11"/>
        <v>0</v>
      </c>
      <c r="G332" s="18">
        <f>SUM(F332/D332)</f>
        <v>0</v>
      </c>
    </row>
    <row r="333" spans="1:7" ht="15.6" x14ac:dyDescent="0.25">
      <c r="A333" s="101"/>
      <c r="B333" s="102"/>
      <c r="C333" s="103"/>
      <c r="D333" s="103"/>
      <c r="E333" s="103"/>
      <c r="F333" s="103"/>
      <c r="G333" s="113"/>
    </row>
    <row r="334" spans="1:7" ht="15.6" x14ac:dyDescent="0.25">
      <c r="A334" s="17">
        <v>531103</v>
      </c>
      <c r="B334" s="63" t="s">
        <v>168</v>
      </c>
      <c r="C334" s="25">
        <v>3000</v>
      </c>
      <c r="D334" s="25">
        <v>14000</v>
      </c>
      <c r="E334" s="25">
        <v>10000</v>
      </c>
      <c r="F334" s="99">
        <f t="shared" si="11"/>
        <v>-4000</v>
      </c>
      <c r="G334" s="18">
        <f>SUM(F334/D334)</f>
        <v>-0.2857142857142857</v>
      </c>
    </row>
    <row r="335" spans="1:7" ht="15.6" x14ac:dyDescent="0.25">
      <c r="A335" s="101"/>
      <c r="B335" s="102"/>
      <c r="C335" s="103"/>
      <c r="D335" s="103"/>
      <c r="E335" s="103"/>
      <c r="F335" s="103"/>
      <c r="G335" s="113"/>
    </row>
    <row r="336" spans="1:7" ht="15.6" x14ac:dyDescent="0.25">
      <c r="A336" s="17">
        <v>531104</v>
      </c>
      <c r="B336" s="63" t="s">
        <v>169</v>
      </c>
      <c r="C336" s="25">
        <v>6000</v>
      </c>
      <c r="D336" s="25">
        <v>8000</v>
      </c>
      <c r="E336" s="25">
        <v>8000</v>
      </c>
      <c r="F336" s="99">
        <f t="shared" si="11"/>
        <v>0</v>
      </c>
      <c r="G336" s="18">
        <f>SUM(F336/D336)</f>
        <v>0</v>
      </c>
    </row>
    <row r="337" spans="1:7" ht="15.6" x14ac:dyDescent="0.25">
      <c r="A337" s="101"/>
      <c r="B337" s="102"/>
      <c r="C337" s="103"/>
      <c r="D337" s="103"/>
      <c r="E337" s="103"/>
      <c r="F337" s="113"/>
      <c r="G337" s="113"/>
    </row>
    <row r="338" spans="1:7" ht="15.6" x14ac:dyDescent="0.25">
      <c r="A338" s="17">
        <v>531270</v>
      </c>
      <c r="B338" s="63" t="s">
        <v>170</v>
      </c>
      <c r="C338" s="25">
        <v>40000</v>
      </c>
      <c r="D338" s="25">
        <v>52000</v>
      </c>
      <c r="E338" s="25">
        <v>52000</v>
      </c>
      <c r="F338" s="99">
        <f t="shared" si="11"/>
        <v>0</v>
      </c>
      <c r="G338" s="18">
        <f>SUM(F338/D338)</f>
        <v>0</v>
      </c>
    </row>
    <row r="339" spans="1:7" ht="15.6" x14ac:dyDescent="0.25">
      <c r="A339" s="101"/>
      <c r="B339" s="102"/>
      <c r="C339" s="103"/>
      <c r="D339" s="103"/>
      <c r="E339" s="103"/>
      <c r="F339" s="113"/>
      <c r="G339" s="113"/>
    </row>
    <row r="340" spans="1:7" ht="15.6" x14ac:dyDescent="0.25">
      <c r="A340" s="17">
        <v>531701</v>
      </c>
      <c r="B340" s="63" t="s">
        <v>150</v>
      </c>
      <c r="C340" s="25">
        <v>250</v>
      </c>
      <c r="D340" s="25">
        <v>250</v>
      </c>
      <c r="E340" s="25">
        <v>500</v>
      </c>
      <c r="F340" s="99">
        <f t="shared" si="11"/>
        <v>250</v>
      </c>
      <c r="G340" s="18">
        <f>SUM(F340/D340)</f>
        <v>1</v>
      </c>
    </row>
    <row r="341" spans="1:7" ht="15.6" x14ac:dyDescent="0.25">
      <c r="A341" s="101"/>
      <c r="B341" s="102"/>
      <c r="C341" s="103"/>
      <c r="D341" s="103"/>
      <c r="E341" s="103"/>
      <c r="F341" s="113"/>
      <c r="G341" s="113"/>
    </row>
    <row r="342" spans="1:7" ht="15.6" x14ac:dyDescent="0.25">
      <c r="A342" s="17">
        <v>522300</v>
      </c>
      <c r="B342" s="63" t="s">
        <v>171</v>
      </c>
      <c r="C342" s="25">
        <v>0</v>
      </c>
      <c r="D342" s="25"/>
      <c r="E342" s="25"/>
      <c r="F342" s="99">
        <f t="shared" si="11"/>
        <v>0</v>
      </c>
      <c r="G342" s="18"/>
    </row>
    <row r="343" spans="1:7" ht="15.6" x14ac:dyDescent="0.25">
      <c r="A343" s="101"/>
      <c r="B343" s="102"/>
      <c r="C343" s="103"/>
      <c r="D343" s="103"/>
      <c r="E343" s="103"/>
      <c r="F343" s="113"/>
      <c r="G343" s="113"/>
    </row>
    <row r="344" spans="1:7" ht="15.6" x14ac:dyDescent="0.25">
      <c r="A344" s="17">
        <v>540000</v>
      </c>
      <c r="B344" s="63" t="s">
        <v>172</v>
      </c>
      <c r="C344" s="25">
        <v>35000</v>
      </c>
      <c r="D344" s="25"/>
      <c r="E344" s="25"/>
      <c r="F344" s="99">
        <f t="shared" si="11"/>
        <v>0</v>
      </c>
      <c r="G344" s="18" t="s">
        <v>85</v>
      </c>
    </row>
    <row r="345" spans="1:7" ht="14.4" x14ac:dyDescent="0.25">
      <c r="A345" s="114"/>
      <c r="B345" s="115"/>
      <c r="C345" s="116"/>
      <c r="D345" s="116"/>
      <c r="E345" s="116"/>
      <c r="F345" s="116"/>
      <c r="G345" s="116"/>
    </row>
    <row r="346" spans="1:7" ht="17.399999999999999" thickBot="1" x14ac:dyDescent="0.3">
      <c r="A346" s="14">
        <v>531230</v>
      </c>
      <c r="B346" s="117" t="s">
        <v>173</v>
      </c>
      <c r="C346" s="118">
        <v>6000</v>
      </c>
      <c r="D346" s="25">
        <v>7000</v>
      </c>
      <c r="E346" s="25">
        <v>7500</v>
      </c>
      <c r="F346" s="99">
        <f t="shared" si="11"/>
        <v>500</v>
      </c>
      <c r="G346" s="119">
        <f>SUM(F346/D346)</f>
        <v>7.1428571428571425E-2</v>
      </c>
    </row>
    <row r="347" spans="1:7" ht="15.6" thickTop="1" x14ac:dyDescent="0.25">
      <c r="A347" s="102"/>
      <c r="B347" s="102"/>
      <c r="C347" s="103"/>
      <c r="D347" s="103"/>
      <c r="E347" s="103"/>
      <c r="F347" s="103"/>
      <c r="G347" s="120"/>
    </row>
    <row r="348" spans="1:7" ht="15" x14ac:dyDescent="0.25">
      <c r="A348" s="121"/>
      <c r="B348" s="93"/>
      <c r="C348" s="113"/>
      <c r="D348" s="113"/>
      <c r="E348" s="113" t="s">
        <v>85</v>
      </c>
      <c r="F348" s="113"/>
      <c r="G348" s="113"/>
    </row>
    <row r="349" spans="1:7" ht="15.6" x14ac:dyDescent="0.25">
      <c r="A349" s="83"/>
      <c r="B349" s="67" t="s">
        <v>16</v>
      </c>
      <c r="C349" s="107">
        <f>SUM(C296:C346)</f>
        <v>1655540</v>
      </c>
      <c r="D349" s="107">
        <f>SUM(D296:D346)</f>
        <v>1779168</v>
      </c>
      <c r="E349" s="107">
        <f>SUM(E296:E346)</f>
        <v>1865495</v>
      </c>
      <c r="F349" s="107">
        <f>SUM(F296:F346)</f>
        <v>86327</v>
      </c>
      <c r="G349" s="18">
        <f>SUM(F349/D349)</f>
        <v>4.8520994082627382E-2</v>
      </c>
    </row>
    <row r="351" spans="1:7" ht="21" x14ac:dyDescent="0.25">
      <c r="A351" s="152" t="s">
        <v>104</v>
      </c>
      <c r="B351" s="153"/>
      <c r="C351" s="153"/>
      <c r="D351" s="153"/>
      <c r="E351" s="95"/>
      <c r="F351" s="106"/>
      <c r="G351" s="106"/>
    </row>
    <row r="352" spans="1:7" ht="15.6" x14ac:dyDescent="0.3">
      <c r="A352" s="98" t="s">
        <v>174</v>
      </c>
      <c r="B352" s="64"/>
      <c r="C352" s="6"/>
      <c r="D352" s="6"/>
      <c r="E352" s="6"/>
      <c r="F352" s="7"/>
      <c r="G352" s="91"/>
    </row>
    <row r="353" spans="1:7" ht="15.6" x14ac:dyDescent="0.25">
      <c r="A353" s="14" t="s">
        <v>12</v>
      </c>
      <c r="B353" s="65" t="s">
        <v>26</v>
      </c>
      <c r="C353" s="14" t="s">
        <v>95</v>
      </c>
      <c r="D353" s="14" t="s">
        <v>175</v>
      </c>
      <c r="E353" s="14" t="s">
        <v>103</v>
      </c>
      <c r="F353" s="14" t="s">
        <v>159</v>
      </c>
      <c r="G353" s="15" t="s">
        <v>30</v>
      </c>
    </row>
    <row r="354" spans="1:7" ht="15.6" x14ac:dyDescent="0.25">
      <c r="A354" s="16"/>
      <c r="B354" s="66"/>
      <c r="C354" s="16"/>
      <c r="D354" s="16"/>
      <c r="E354" s="16"/>
      <c r="F354" s="16"/>
      <c r="G354" s="16"/>
    </row>
    <row r="355" spans="1:7" ht="15.6" x14ac:dyDescent="0.25">
      <c r="A355" s="17">
        <v>511100</v>
      </c>
      <c r="B355" s="63" t="s">
        <v>106</v>
      </c>
      <c r="C355" s="99">
        <v>55450</v>
      </c>
      <c r="D355" s="99">
        <v>61440</v>
      </c>
      <c r="E355" s="99">
        <v>64190</v>
      </c>
      <c r="F355" s="99">
        <f>SUM(+E355-D355)</f>
        <v>2750</v>
      </c>
      <c r="G355" s="18">
        <f>SUM(F355/D355)</f>
        <v>4.4759114583333336E-2</v>
      </c>
    </row>
    <row r="356" spans="1:7" ht="15.6" x14ac:dyDescent="0.25">
      <c r="A356" s="101"/>
      <c r="B356" s="102"/>
      <c r="C356" s="113"/>
      <c r="D356" s="113"/>
      <c r="E356" s="113"/>
      <c r="F356" s="113"/>
      <c r="G356" s="103"/>
    </row>
    <row r="357" spans="1:7" ht="15.6" x14ac:dyDescent="0.25">
      <c r="A357" s="17">
        <v>511103</v>
      </c>
      <c r="B357" s="63" t="s">
        <v>176</v>
      </c>
      <c r="C357" s="99">
        <v>14545</v>
      </c>
      <c r="D357" s="99">
        <v>14545</v>
      </c>
      <c r="E357" s="99">
        <v>15055</v>
      </c>
      <c r="F357" s="99">
        <f t="shared" ref="F357:F403" si="12">SUM(+E357-D357)</f>
        <v>510</v>
      </c>
      <c r="G357" s="18">
        <f t="shared" ref="G357:G403" si="13">SUM(F357/D357)</f>
        <v>3.5063595737366796E-2</v>
      </c>
    </row>
    <row r="358" spans="1:7" ht="15.6" x14ac:dyDescent="0.25">
      <c r="A358" s="101"/>
      <c r="B358" s="102"/>
      <c r="C358" s="113"/>
      <c r="D358" s="113"/>
      <c r="E358" s="113"/>
      <c r="F358" s="113"/>
      <c r="G358" s="103"/>
    </row>
    <row r="359" spans="1:7" ht="15.6" x14ac:dyDescent="0.25">
      <c r="A359" s="17">
        <v>511300</v>
      </c>
      <c r="B359" s="63" t="s">
        <v>108</v>
      </c>
      <c r="C359" s="99">
        <v>3000</v>
      </c>
      <c r="D359" s="99">
        <v>3100</v>
      </c>
      <c r="E359" s="99">
        <v>3500</v>
      </c>
      <c r="F359" s="99">
        <f t="shared" si="12"/>
        <v>400</v>
      </c>
      <c r="G359" s="18">
        <f t="shared" si="13"/>
        <v>0.12903225806451613</v>
      </c>
    </row>
    <row r="360" spans="1:7" ht="15.6" x14ac:dyDescent="0.25">
      <c r="A360" s="101"/>
      <c r="B360" s="102"/>
      <c r="C360" s="113"/>
      <c r="D360" s="113"/>
      <c r="E360" s="113"/>
      <c r="F360" s="113"/>
      <c r="G360" s="103"/>
    </row>
    <row r="361" spans="1:7" ht="15.6" x14ac:dyDescent="0.25">
      <c r="A361" s="17">
        <v>512200</v>
      </c>
      <c r="B361" s="63" t="s">
        <v>109</v>
      </c>
      <c r="C361" s="99">
        <v>4250</v>
      </c>
      <c r="D361" s="99">
        <v>5000</v>
      </c>
      <c r="E361" s="99">
        <v>6000</v>
      </c>
      <c r="F361" s="99">
        <f t="shared" si="12"/>
        <v>1000</v>
      </c>
      <c r="G361" s="18">
        <f t="shared" si="13"/>
        <v>0.2</v>
      </c>
    </row>
    <row r="362" spans="1:7" ht="15.6" x14ac:dyDescent="0.25">
      <c r="A362" s="101"/>
      <c r="B362" s="102"/>
      <c r="C362" s="113"/>
      <c r="D362" s="113"/>
      <c r="E362" s="113"/>
      <c r="F362" s="113"/>
      <c r="G362" s="103"/>
    </row>
    <row r="363" spans="1:7" ht="15.6" x14ac:dyDescent="0.25">
      <c r="A363" s="17">
        <v>512400</v>
      </c>
      <c r="B363" s="63" t="s">
        <v>110</v>
      </c>
      <c r="C363" s="99">
        <v>5400</v>
      </c>
      <c r="D363" s="99">
        <v>6500</v>
      </c>
      <c r="E363" s="99">
        <v>6500</v>
      </c>
      <c r="F363" s="99">
        <f t="shared" si="12"/>
        <v>0</v>
      </c>
      <c r="G363" s="18">
        <f t="shared" si="13"/>
        <v>0</v>
      </c>
    </row>
    <row r="364" spans="1:7" ht="15.6" x14ac:dyDescent="0.25">
      <c r="A364" s="101"/>
      <c r="B364" s="102"/>
      <c r="C364" s="113"/>
      <c r="D364" s="113"/>
      <c r="E364" s="113"/>
      <c r="F364" s="113"/>
      <c r="G364" s="103"/>
    </row>
    <row r="365" spans="1:7" ht="15.6" x14ac:dyDescent="0.25">
      <c r="A365" s="17">
        <v>512700</v>
      </c>
      <c r="B365" s="63" t="s">
        <v>111</v>
      </c>
      <c r="C365" s="99">
        <v>1300</v>
      </c>
      <c r="D365" s="99">
        <v>1050</v>
      </c>
      <c r="E365" s="99">
        <v>1050</v>
      </c>
      <c r="F365" s="99">
        <f t="shared" si="12"/>
        <v>0</v>
      </c>
      <c r="G365" s="18">
        <f t="shared" si="13"/>
        <v>0</v>
      </c>
    </row>
    <row r="366" spans="1:7" ht="15.6" x14ac:dyDescent="0.25">
      <c r="A366" s="101"/>
      <c r="B366" s="102"/>
      <c r="C366" s="113"/>
      <c r="D366" s="113"/>
      <c r="E366" s="113"/>
      <c r="F366" s="113"/>
      <c r="G366" s="103"/>
    </row>
    <row r="367" spans="1:7" ht="15.6" x14ac:dyDescent="0.25">
      <c r="A367" s="17">
        <v>512910</v>
      </c>
      <c r="B367" s="63" t="s">
        <v>112</v>
      </c>
      <c r="C367" s="99">
        <v>9180</v>
      </c>
      <c r="D367" s="99">
        <v>10100</v>
      </c>
      <c r="E367" s="99">
        <v>11500</v>
      </c>
      <c r="F367" s="99">
        <f t="shared" si="12"/>
        <v>1400</v>
      </c>
      <c r="G367" s="18">
        <f t="shared" si="13"/>
        <v>0.13861386138613863</v>
      </c>
    </row>
    <row r="368" spans="1:7" ht="15.6" x14ac:dyDescent="0.25">
      <c r="A368" s="101"/>
      <c r="B368" s="102"/>
      <c r="C368" s="113"/>
      <c r="D368" s="113"/>
      <c r="E368" s="113"/>
      <c r="F368" s="113"/>
      <c r="G368" s="103"/>
    </row>
    <row r="369" spans="1:7" ht="15.6" x14ac:dyDescent="0.25">
      <c r="A369" s="17">
        <v>512920</v>
      </c>
      <c r="B369" s="63" t="s">
        <v>113</v>
      </c>
      <c r="C369" s="99">
        <v>50</v>
      </c>
      <c r="D369" s="99">
        <v>50</v>
      </c>
      <c r="E369" s="99">
        <v>50</v>
      </c>
      <c r="F369" s="99">
        <f t="shared" si="12"/>
        <v>0</v>
      </c>
      <c r="G369" s="18">
        <f t="shared" si="13"/>
        <v>0</v>
      </c>
    </row>
    <row r="370" spans="1:7" ht="15.6" x14ac:dyDescent="0.25">
      <c r="A370" s="101"/>
      <c r="B370" s="102"/>
      <c r="C370" s="113"/>
      <c r="D370" s="113"/>
      <c r="E370" s="113"/>
      <c r="F370" s="113"/>
      <c r="G370" s="103"/>
    </row>
    <row r="371" spans="1:7" ht="15.6" x14ac:dyDescent="0.25">
      <c r="A371" s="17">
        <v>512930</v>
      </c>
      <c r="B371" s="63" t="s">
        <v>114</v>
      </c>
      <c r="C371" s="99">
        <v>700</v>
      </c>
      <c r="D371" s="99">
        <v>700</v>
      </c>
      <c r="E371" s="99">
        <v>700</v>
      </c>
      <c r="F371" s="99">
        <f t="shared" si="12"/>
        <v>0</v>
      </c>
      <c r="G371" s="18">
        <f t="shared" si="13"/>
        <v>0</v>
      </c>
    </row>
    <row r="372" spans="1:7" ht="15.6" x14ac:dyDescent="0.25">
      <c r="A372" s="101"/>
      <c r="B372" s="102"/>
      <c r="C372" s="113"/>
      <c r="D372" s="113"/>
      <c r="E372" s="113"/>
      <c r="F372" s="113"/>
      <c r="G372" s="103"/>
    </row>
    <row r="373" spans="1:7" ht="15.6" x14ac:dyDescent="0.25">
      <c r="A373" s="17">
        <v>512931</v>
      </c>
      <c r="B373" s="63" t="s">
        <v>177</v>
      </c>
      <c r="C373" s="99">
        <v>800</v>
      </c>
      <c r="D373" s="99">
        <v>1000</v>
      </c>
      <c r="E373" s="99">
        <v>1000</v>
      </c>
      <c r="F373" s="99">
        <f t="shared" si="12"/>
        <v>0</v>
      </c>
      <c r="G373" s="18">
        <f t="shared" si="13"/>
        <v>0</v>
      </c>
    </row>
    <row r="374" spans="1:7" ht="15.6" x14ac:dyDescent="0.25">
      <c r="A374" s="101"/>
      <c r="B374" s="102"/>
      <c r="C374" s="113"/>
      <c r="D374" s="113"/>
      <c r="E374" s="113"/>
      <c r="F374" s="113"/>
      <c r="G374" s="103"/>
    </row>
    <row r="375" spans="1:7" ht="15.6" x14ac:dyDescent="0.25">
      <c r="A375" s="17">
        <v>521210</v>
      </c>
      <c r="B375" s="63" t="s">
        <v>178</v>
      </c>
      <c r="C375" s="99">
        <v>12000</v>
      </c>
      <c r="D375" s="99">
        <v>12000</v>
      </c>
      <c r="E375" s="99">
        <v>13000</v>
      </c>
      <c r="F375" s="99">
        <f t="shared" si="12"/>
        <v>1000</v>
      </c>
      <c r="G375" s="18">
        <f t="shared" si="13"/>
        <v>8.3333333333333329E-2</v>
      </c>
    </row>
    <row r="376" spans="1:7" ht="15.6" x14ac:dyDescent="0.25">
      <c r="A376" s="101"/>
      <c r="B376" s="102"/>
      <c r="C376" s="113"/>
      <c r="D376" s="113"/>
      <c r="E376" s="113"/>
      <c r="F376" s="113"/>
      <c r="G376" s="103"/>
    </row>
    <row r="377" spans="1:7" ht="15.6" x14ac:dyDescent="0.25">
      <c r="A377" s="17">
        <v>521211</v>
      </c>
      <c r="B377" s="63" t="s">
        <v>179</v>
      </c>
      <c r="C377" s="25">
        <v>14000</v>
      </c>
      <c r="D377" s="25">
        <v>14000</v>
      </c>
      <c r="E377" s="25">
        <v>14000</v>
      </c>
      <c r="F377" s="99">
        <f t="shared" si="12"/>
        <v>0</v>
      </c>
      <c r="G377" s="18">
        <f t="shared" si="13"/>
        <v>0</v>
      </c>
    </row>
    <row r="378" spans="1:7" ht="15.6" x14ac:dyDescent="0.25">
      <c r="A378" s="101"/>
      <c r="B378" s="102"/>
      <c r="C378" s="103"/>
      <c r="D378" s="103"/>
      <c r="E378" s="103"/>
      <c r="F378" s="113"/>
      <c r="G378" s="103"/>
    </row>
    <row r="379" spans="1:7" ht="15.6" x14ac:dyDescent="0.25">
      <c r="A379" s="17">
        <v>521212</v>
      </c>
      <c r="B379" s="63" t="s">
        <v>180</v>
      </c>
      <c r="C379" s="25">
        <v>13500</v>
      </c>
      <c r="D379" s="25">
        <v>13500</v>
      </c>
      <c r="E379" s="25">
        <v>14000</v>
      </c>
      <c r="F379" s="99">
        <f t="shared" si="12"/>
        <v>500</v>
      </c>
      <c r="G379" s="18">
        <f t="shared" si="13"/>
        <v>3.7037037037037035E-2</v>
      </c>
    </row>
    <row r="380" spans="1:7" ht="15.6" x14ac:dyDescent="0.25">
      <c r="A380" s="101"/>
      <c r="B380" s="102"/>
      <c r="C380" s="103"/>
      <c r="D380" s="103"/>
      <c r="E380" s="103"/>
      <c r="F380" s="113"/>
      <c r="G380" s="103"/>
    </row>
    <row r="381" spans="1:7" ht="15.6" x14ac:dyDescent="0.25">
      <c r="A381" s="17">
        <v>521213</v>
      </c>
      <c r="B381" s="63" t="s">
        <v>181</v>
      </c>
      <c r="C381" s="25">
        <v>3000</v>
      </c>
      <c r="D381" s="25">
        <v>3000</v>
      </c>
      <c r="E381" s="25">
        <v>3000</v>
      </c>
      <c r="F381" s="99">
        <f t="shared" si="12"/>
        <v>0</v>
      </c>
      <c r="G381" s="18">
        <f t="shared" si="13"/>
        <v>0</v>
      </c>
    </row>
    <row r="382" spans="1:7" ht="15.6" x14ac:dyDescent="0.25">
      <c r="A382" s="101"/>
      <c r="B382" s="102"/>
      <c r="C382" s="103"/>
      <c r="D382" s="103"/>
      <c r="E382" s="103"/>
      <c r="F382" s="113"/>
      <c r="G382" s="103"/>
    </row>
    <row r="383" spans="1:7" ht="15.6" x14ac:dyDescent="0.25">
      <c r="A383" s="17">
        <v>521214</v>
      </c>
      <c r="B383" s="63" t="s">
        <v>182</v>
      </c>
      <c r="C383" s="25">
        <v>600</v>
      </c>
      <c r="D383" s="25">
        <v>600</v>
      </c>
      <c r="E383" s="25">
        <v>600</v>
      </c>
      <c r="F383" s="99">
        <f t="shared" si="12"/>
        <v>0</v>
      </c>
      <c r="G383" s="18">
        <f t="shared" si="13"/>
        <v>0</v>
      </c>
    </row>
    <row r="384" spans="1:7" ht="15.6" x14ac:dyDescent="0.25">
      <c r="A384" s="101"/>
      <c r="B384" s="102"/>
      <c r="C384" s="103"/>
      <c r="D384" s="103"/>
      <c r="E384" s="103"/>
      <c r="F384" s="113"/>
      <c r="G384" s="103"/>
    </row>
    <row r="385" spans="1:7" ht="15.6" x14ac:dyDescent="0.25">
      <c r="A385" s="17">
        <v>521215</v>
      </c>
      <c r="B385" s="63" t="s">
        <v>183</v>
      </c>
      <c r="C385" s="25">
        <v>300</v>
      </c>
      <c r="D385" s="25">
        <v>300</v>
      </c>
      <c r="E385" s="25">
        <v>300</v>
      </c>
      <c r="F385" s="99">
        <f t="shared" si="12"/>
        <v>0</v>
      </c>
      <c r="G385" s="18">
        <f t="shared" si="13"/>
        <v>0</v>
      </c>
    </row>
    <row r="386" spans="1:7" ht="15.6" x14ac:dyDescent="0.25">
      <c r="A386" s="101"/>
      <c r="B386" s="102"/>
      <c r="C386" s="103"/>
      <c r="D386" s="103"/>
      <c r="E386" s="103"/>
      <c r="F386" s="113"/>
      <c r="G386" s="103"/>
    </row>
    <row r="387" spans="1:7" ht="15.6" x14ac:dyDescent="0.25">
      <c r="A387" s="17">
        <v>521217</v>
      </c>
      <c r="B387" s="63" t="s">
        <v>184</v>
      </c>
      <c r="C387" s="25">
        <v>200</v>
      </c>
      <c r="D387" s="25">
        <v>200</v>
      </c>
      <c r="E387" s="25">
        <v>200</v>
      </c>
      <c r="F387" s="99">
        <f t="shared" si="12"/>
        <v>0</v>
      </c>
      <c r="G387" s="18">
        <f t="shared" si="13"/>
        <v>0</v>
      </c>
    </row>
    <row r="388" spans="1:7" ht="15.6" x14ac:dyDescent="0.25">
      <c r="A388" s="101"/>
      <c r="B388" s="102"/>
      <c r="C388" s="103"/>
      <c r="D388" s="103"/>
      <c r="E388" s="103"/>
      <c r="F388" s="113"/>
      <c r="G388" s="103"/>
    </row>
    <row r="389" spans="1:7" ht="15.6" x14ac:dyDescent="0.25">
      <c r="A389" s="17">
        <v>521300</v>
      </c>
      <c r="B389" s="63" t="s">
        <v>125</v>
      </c>
      <c r="C389" s="25">
        <v>3200</v>
      </c>
      <c r="D389" s="25">
        <v>6075</v>
      </c>
      <c r="E389" s="25">
        <v>5550</v>
      </c>
      <c r="F389" s="99">
        <f t="shared" si="12"/>
        <v>-525</v>
      </c>
      <c r="G389" s="18">
        <f t="shared" si="13"/>
        <v>-8.6419753086419748E-2</v>
      </c>
    </row>
    <row r="390" spans="1:7" ht="15.6" x14ac:dyDescent="0.25">
      <c r="A390" s="101"/>
      <c r="B390" s="102"/>
      <c r="C390" s="103"/>
      <c r="D390" s="103"/>
      <c r="E390" s="103"/>
      <c r="F390" s="113"/>
      <c r="G390" s="103"/>
    </row>
    <row r="391" spans="1:7" ht="15.6" x14ac:dyDescent="0.25">
      <c r="A391" s="17">
        <v>522201</v>
      </c>
      <c r="B391" s="63" t="s">
        <v>129</v>
      </c>
      <c r="C391" s="25">
        <v>200</v>
      </c>
      <c r="D391" s="25">
        <v>200</v>
      </c>
      <c r="E391" s="25">
        <v>200</v>
      </c>
      <c r="F391" s="99">
        <f t="shared" si="12"/>
        <v>0</v>
      </c>
      <c r="G391" s="18">
        <f t="shared" si="13"/>
        <v>0</v>
      </c>
    </row>
    <row r="392" spans="1:7" ht="15.6" x14ac:dyDescent="0.25">
      <c r="A392" s="101"/>
      <c r="B392" s="102"/>
      <c r="C392" s="103"/>
      <c r="D392" s="103"/>
      <c r="E392" s="103"/>
      <c r="F392" s="113"/>
      <c r="G392" s="103"/>
    </row>
    <row r="393" spans="1:7" ht="15.6" x14ac:dyDescent="0.25">
      <c r="A393" s="17">
        <v>523201</v>
      </c>
      <c r="B393" s="63" t="s">
        <v>132</v>
      </c>
      <c r="C393" s="25">
        <v>250</v>
      </c>
      <c r="D393" s="25">
        <v>300</v>
      </c>
      <c r="E393" s="25">
        <v>500</v>
      </c>
      <c r="F393" s="99">
        <f t="shared" si="12"/>
        <v>200</v>
      </c>
      <c r="G393" s="18">
        <f t="shared" si="13"/>
        <v>0.66666666666666663</v>
      </c>
    </row>
    <row r="394" spans="1:7" ht="15.6" x14ac:dyDescent="0.25">
      <c r="A394" s="101"/>
      <c r="B394" s="102"/>
      <c r="C394" s="103"/>
      <c r="D394" s="103"/>
      <c r="E394" s="103"/>
      <c r="F394" s="113"/>
      <c r="G394" s="103"/>
    </row>
    <row r="395" spans="1:7" ht="15.6" x14ac:dyDescent="0.25">
      <c r="A395" s="17">
        <v>523600</v>
      </c>
      <c r="B395" s="63" t="s">
        <v>134</v>
      </c>
      <c r="C395" s="25">
        <v>160</v>
      </c>
      <c r="D395" s="25">
        <v>200</v>
      </c>
      <c r="E395" s="25">
        <v>200</v>
      </c>
      <c r="F395" s="99">
        <f t="shared" si="12"/>
        <v>0</v>
      </c>
      <c r="G395" s="18">
        <f t="shared" si="13"/>
        <v>0</v>
      </c>
    </row>
    <row r="396" spans="1:7" ht="15.6" x14ac:dyDescent="0.25">
      <c r="A396" s="101"/>
      <c r="B396" s="102"/>
      <c r="C396" s="103"/>
      <c r="D396" s="103"/>
      <c r="E396" s="103"/>
      <c r="F396" s="113"/>
      <c r="G396" s="103"/>
    </row>
    <row r="397" spans="1:7" ht="15.6" x14ac:dyDescent="0.25">
      <c r="A397" s="17">
        <v>531101</v>
      </c>
      <c r="B397" s="63" t="s">
        <v>6</v>
      </c>
      <c r="C397" s="25">
        <v>1800</v>
      </c>
      <c r="D397" s="25">
        <v>2000</v>
      </c>
      <c r="E397" s="25">
        <v>2000</v>
      </c>
      <c r="F397" s="99">
        <f t="shared" si="12"/>
        <v>0</v>
      </c>
      <c r="G397" s="18">
        <f t="shared" si="13"/>
        <v>0</v>
      </c>
    </row>
    <row r="398" spans="1:7" ht="15.6" x14ac:dyDescent="0.25">
      <c r="A398" s="101"/>
      <c r="B398" s="102"/>
      <c r="C398" s="103"/>
      <c r="D398" s="103"/>
      <c r="E398" s="103"/>
      <c r="F398" s="113"/>
      <c r="G398" s="103"/>
    </row>
    <row r="399" spans="1:7" ht="15.6" x14ac:dyDescent="0.25">
      <c r="A399" s="17">
        <v>531701</v>
      </c>
      <c r="B399" s="63" t="s">
        <v>150</v>
      </c>
      <c r="C399" s="25">
        <v>350</v>
      </c>
      <c r="D399" s="25">
        <v>350</v>
      </c>
      <c r="E399" s="25">
        <v>350</v>
      </c>
      <c r="F399" s="99">
        <f t="shared" si="12"/>
        <v>0</v>
      </c>
      <c r="G399" s="18">
        <f t="shared" si="13"/>
        <v>0</v>
      </c>
    </row>
    <row r="400" spans="1:7" ht="15.6" x14ac:dyDescent="0.25">
      <c r="A400" s="101"/>
      <c r="B400" s="102"/>
      <c r="C400" s="103"/>
      <c r="D400" s="103"/>
      <c r="E400" s="103"/>
      <c r="F400" s="113"/>
      <c r="G400" s="103"/>
    </row>
    <row r="401" spans="1:7" ht="15.6" x14ac:dyDescent="0.25">
      <c r="A401" s="17">
        <v>531705</v>
      </c>
      <c r="B401" s="63" t="s">
        <v>185</v>
      </c>
      <c r="C401" s="25">
        <v>300</v>
      </c>
      <c r="D401" s="25">
        <v>300</v>
      </c>
      <c r="E401" s="25">
        <v>300</v>
      </c>
      <c r="F401" s="99">
        <f t="shared" si="12"/>
        <v>0</v>
      </c>
      <c r="G401" s="18">
        <f t="shared" si="13"/>
        <v>0</v>
      </c>
    </row>
    <row r="402" spans="1:7" ht="15.6" x14ac:dyDescent="0.25">
      <c r="A402" s="101"/>
      <c r="B402" s="102"/>
      <c r="C402" s="103"/>
      <c r="D402" s="103"/>
      <c r="E402" s="103"/>
      <c r="F402" s="113"/>
      <c r="G402" s="103"/>
    </row>
    <row r="403" spans="1:7" ht="15.6" x14ac:dyDescent="0.25">
      <c r="A403" s="17">
        <v>542400</v>
      </c>
      <c r="B403" s="63" t="s">
        <v>154</v>
      </c>
      <c r="C403" s="25">
        <v>1000</v>
      </c>
      <c r="D403" s="25">
        <v>1000</v>
      </c>
      <c r="E403" s="25">
        <v>1500</v>
      </c>
      <c r="F403" s="99">
        <f t="shared" si="12"/>
        <v>500</v>
      </c>
      <c r="G403" s="18">
        <f t="shared" si="13"/>
        <v>0.5</v>
      </c>
    </row>
    <row r="404" spans="1:7" ht="16.2" thickBot="1" x14ac:dyDescent="0.3">
      <c r="A404" s="122"/>
      <c r="B404" s="123"/>
      <c r="C404" s="124"/>
      <c r="D404" s="124"/>
      <c r="E404" s="124"/>
      <c r="F404" s="124"/>
      <c r="G404" s="70"/>
    </row>
    <row r="405" spans="1:7" ht="16.2" thickTop="1" x14ac:dyDescent="0.25">
      <c r="A405" s="106"/>
      <c r="B405" s="67" t="s">
        <v>16</v>
      </c>
      <c r="C405" s="107">
        <f>SUM(C355:C403)</f>
        <v>145535</v>
      </c>
      <c r="D405" s="107">
        <f>SUM(D355:D403)</f>
        <v>157510</v>
      </c>
      <c r="E405" s="107">
        <f>SUM(E355:E403)</f>
        <v>165245</v>
      </c>
      <c r="F405" s="107">
        <f>SUM(F355:F403)</f>
        <v>7735</v>
      </c>
      <c r="G405" s="125">
        <f>SUM(F405/D405)</f>
        <v>4.9107993143292492E-2</v>
      </c>
    </row>
    <row r="409" spans="1:7" ht="21" x14ac:dyDescent="0.25">
      <c r="A409" s="152" t="s">
        <v>186</v>
      </c>
      <c r="B409" s="153"/>
      <c r="C409" s="153"/>
      <c r="D409" s="153"/>
      <c r="E409" s="153"/>
      <c r="F409" s="153"/>
      <c r="G409" s="153"/>
    </row>
    <row r="410" spans="1:7" ht="15.6" x14ac:dyDescent="0.3">
      <c r="A410" s="98" t="s">
        <v>187</v>
      </c>
      <c r="B410" s="64"/>
      <c r="C410" s="6"/>
      <c r="D410" s="6"/>
      <c r="E410" s="6"/>
      <c r="F410" s="6"/>
      <c r="G410" s="7"/>
    </row>
    <row r="411" spans="1:7" ht="15.6" x14ac:dyDescent="0.25">
      <c r="A411" s="14" t="s">
        <v>12</v>
      </c>
      <c r="B411" s="65" t="s">
        <v>26</v>
      </c>
      <c r="C411" s="14" t="s">
        <v>95</v>
      </c>
      <c r="D411" s="14" t="s">
        <v>96</v>
      </c>
      <c r="E411" s="14" t="s">
        <v>101</v>
      </c>
      <c r="F411" s="14" t="s">
        <v>31</v>
      </c>
      <c r="G411" s="15" t="s">
        <v>30</v>
      </c>
    </row>
    <row r="412" spans="1:7" ht="15.6" x14ac:dyDescent="0.25">
      <c r="A412" s="16"/>
      <c r="B412" s="66"/>
      <c r="C412" s="16"/>
      <c r="D412" s="16"/>
      <c r="E412" s="16"/>
      <c r="F412" s="16"/>
      <c r="G412" s="16"/>
    </row>
    <row r="413" spans="1:7" ht="15.6" x14ac:dyDescent="0.25">
      <c r="A413" s="17">
        <v>511100</v>
      </c>
      <c r="B413" s="63" t="s">
        <v>106</v>
      </c>
      <c r="C413" s="99">
        <v>295000</v>
      </c>
      <c r="D413" s="99">
        <v>320000</v>
      </c>
      <c r="E413" s="99">
        <v>371450</v>
      </c>
      <c r="F413" s="99">
        <f>SUM(+E413-D413)</f>
        <v>51450</v>
      </c>
      <c r="G413" s="18">
        <f>SUM(F413/D413)</f>
        <v>0.16078124999999999</v>
      </c>
    </row>
    <row r="414" spans="1:7" ht="15.6" x14ac:dyDescent="0.25">
      <c r="A414" s="101"/>
      <c r="B414" s="102"/>
      <c r="C414" s="113"/>
      <c r="D414" s="113"/>
      <c r="E414" s="113"/>
      <c r="F414" s="113"/>
      <c r="G414" s="113"/>
    </row>
    <row r="415" spans="1:7" ht="15.6" x14ac:dyDescent="0.25">
      <c r="A415" s="17">
        <v>511104</v>
      </c>
      <c r="B415" s="63" t="s">
        <v>188</v>
      </c>
      <c r="C415" s="99">
        <v>1000</v>
      </c>
      <c r="D415" s="99">
        <v>500</v>
      </c>
      <c r="E415" s="99">
        <v>0</v>
      </c>
      <c r="F415" s="99">
        <f t="shared" ref="F415:F453" si="14">SUM(+E415-D415)</f>
        <v>-500</v>
      </c>
      <c r="G415" s="18">
        <f t="shared" ref="G415:G455" si="15">SUM(F415/D415)</f>
        <v>-1</v>
      </c>
    </row>
    <row r="416" spans="1:7" ht="15.6" x14ac:dyDescent="0.25">
      <c r="A416" s="101"/>
      <c r="B416" s="102"/>
      <c r="C416" s="103"/>
      <c r="D416" s="103"/>
      <c r="E416" s="103"/>
      <c r="F416" s="103"/>
      <c r="G416" s="103"/>
    </row>
    <row r="417" spans="1:7" ht="15.6" x14ac:dyDescent="0.25">
      <c r="A417" s="17">
        <v>511300</v>
      </c>
      <c r="B417" s="63" t="s">
        <v>108</v>
      </c>
      <c r="C417" s="25">
        <v>2500</v>
      </c>
      <c r="D417" s="25">
        <v>3750</v>
      </c>
      <c r="E417" s="25">
        <v>6711</v>
      </c>
      <c r="F417" s="99">
        <f t="shared" si="14"/>
        <v>2961</v>
      </c>
      <c r="G417" s="18">
        <f t="shared" si="15"/>
        <v>0.78959999999999997</v>
      </c>
    </row>
    <row r="418" spans="1:7" ht="15.6" x14ac:dyDescent="0.25">
      <c r="A418" s="101"/>
      <c r="B418" s="102"/>
      <c r="C418" s="103"/>
      <c r="D418" s="103"/>
      <c r="E418" s="103"/>
      <c r="F418" s="103"/>
      <c r="G418" s="103"/>
    </row>
    <row r="419" spans="1:7" ht="15.6" x14ac:dyDescent="0.25">
      <c r="A419" s="17">
        <v>512200</v>
      </c>
      <c r="B419" s="63" t="s">
        <v>189</v>
      </c>
      <c r="C419" s="25">
        <v>25800</v>
      </c>
      <c r="D419" s="25">
        <v>26600</v>
      </c>
      <c r="E419" s="25">
        <v>42500</v>
      </c>
      <c r="F419" s="99">
        <f t="shared" si="14"/>
        <v>15900</v>
      </c>
      <c r="G419" s="18">
        <f t="shared" si="15"/>
        <v>0.59774436090225569</v>
      </c>
    </row>
    <row r="420" spans="1:7" ht="15.6" x14ac:dyDescent="0.25">
      <c r="A420" s="101"/>
      <c r="B420" s="102"/>
      <c r="C420" s="113"/>
      <c r="D420" s="113"/>
      <c r="E420" s="103"/>
      <c r="F420" s="103"/>
      <c r="G420" s="103"/>
    </row>
    <row r="421" spans="1:7" ht="15.6" x14ac:dyDescent="0.25">
      <c r="A421" s="17">
        <v>512400</v>
      </c>
      <c r="B421" s="63" t="s">
        <v>190</v>
      </c>
      <c r="C421" s="99">
        <v>4600</v>
      </c>
      <c r="D421" s="99">
        <v>4600</v>
      </c>
      <c r="E421" s="99">
        <v>9200</v>
      </c>
      <c r="F421" s="99">
        <f t="shared" si="14"/>
        <v>4600</v>
      </c>
      <c r="G421" s="18">
        <f t="shared" si="15"/>
        <v>1</v>
      </c>
    </row>
    <row r="422" spans="1:7" ht="15.6" x14ac:dyDescent="0.25">
      <c r="A422" s="101"/>
      <c r="B422" s="102"/>
      <c r="C422" s="113"/>
      <c r="D422" s="113"/>
      <c r="E422" s="103"/>
      <c r="F422" s="103"/>
      <c r="G422" s="103"/>
    </row>
    <row r="423" spans="1:7" ht="15.6" x14ac:dyDescent="0.25">
      <c r="A423" s="17">
        <v>512700</v>
      </c>
      <c r="B423" s="63" t="s">
        <v>111</v>
      </c>
      <c r="C423" s="99">
        <v>12000</v>
      </c>
      <c r="D423" s="99">
        <v>15500</v>
      </c>
      <c r="E423" s="99">
        <v>17500</v>
      </c>
      <c r="F423" s="99">
        <f t="shared" si="14"/>
        <v>2000</v>
      </c>
      <c r="G423" s="18">
        <f t="shared" si="15"/>
        <v>0.12903225806451613</v>
      </c>
    </row>
    <row r="424" spans="1:7" ht="15.6" x14ac:dyDescent="0.25">
      <c r="A424" s="101"/>
      <c r="B424" s="102"/>
      <c r="C424" s="113"/>
      <c r="D424" s="113"/>
      <c r="E424" s="103"/>
      <c r="F424" s="103"/>
      <c r="G424" s="103"/>
    </row>
    <row r="425" spans="1:7" ht="15.6" x14ac:dyDescent="0.25">
      <c r="A425" s="17">
        <v>512910</v>
      </c>
      <c r="B425" s="63" t="s">
        <v>112</v>
      </c>
      <c r="C425" s="99">
        <v>13200</v>
      </c>
      <c r="D425" s="99">
        <v>10500</v>
      </c>
      <c r="E425" s="99">
        <v>21000</v>
      </c>
      <c r="F425" s="99">
        <f t="shared" si="14"/>
        <v>10500</v>
      </c>
      <c r="G425" s="18">
        <f t="shared" si="15"/>
        <v>1</v>
      </c>
    </row>
    <row r="426" spans="1:7" ht="15.6" x14ac:dyDescent="0.25">
      <c r="A426" s="101"/>
      <c r="B426" s="102"/>
      <c r="C426" s="113"/>
      <c r="D426" s="113"/>
      <c r="E426" s="103"/>
      <c r="F426" s="103"/>
      <c r="G426" s="103"/>
    </row>
    <row r="427" spans="1:7" ht="15.6" x14ac:dyDescent="0.25">
      <c r="A427" s="17">
        <v>512920</v>
      </c>
      <c r="B427" s="63" t="s">
        <v>113</v>
      </c>
      <c r="C427" s="99">
        <v>50</v>
      </c>
      <c r="D427" s="99">
        <v>50</v>
      </c>
      <c r="E427" s="99">
        <v>50</v>
      </c>
      <c r="F427" s="99">
        <f t="shared" si="14"/>
        <v>0</v>
      </c>
      <c r="G427" s="18">
        <f t="shared" si="15"/>
        <v>0</v>
      </c>
    </row>
    <row r="428" spans="1:7" ht="15.6" x14ac:dyDescent="0.25">
      <c r="A428" s="101"/>
      <c r="B428" s="102"/>
      <c r="C428" s="103"/>
      <c r="D428" s="103"/>
      <c r="E428" s="103"/>
      <c r="F428" s="103"/>
      <c r="G428" s="103"/>
    </row>
    <row r="429" spans="1:7" ht="15.6" x14ac:dyDescent="0.25">
      <c r="A429" s="17">
        <v>521300</v>
      </c>
      <c r="B429" s="63" t="s">
        <v>125</v>
      </c>
      <c r="C429" s="25">
        <v>7000</v>
      </c>
      <c r="D429" s="25">
        <v>13570</v>
      </c>
      <c r="E429" s="25">
        <v>13570</v>
      </c>
      <c r="F429" s="99">
        <f t="shared" si="14"/>
        <v>0</v>
      </c>
      <c r="G429" s="18">
        <f t="shared" si="15"/>
        <v>0</v>
      </c>
    </row>
    <row r="430" spans="1:7" ht="15.6" x14ac:dyDescent="0.25">
      <c r="A430" s="101"/>
      <c r="B430" s="102"/>
      <c r="C430" s="113"/>
      <c r="D430" s="113"/>
      <c r="E430" s="103"/>
      <c r="F430" s="103"/>
      <c r="G430" s="103"/>
    </row>
    <row r="431" spans="1:7" ht="15.6" x14ac:dyDescent="0.25">
      <c r="A431" s="17">
        <v>522201</v>
      </c>
      <c r="B431" s="63" t="s">
        <v>129</v>
      </c>
      <c r="C431" s="25">
        <v>28000</v>
      </c>
      <c r="D431" s="25">
        <v>20000</v>
      </c>
      <c r="E431" s="25">
        <v>22000</v>
      </c>
      <c r="F431" s="99">
        <f t="shared" si="14"/>
        <v>2000</v>
      </c>
      <c r="G431" s="18">
        <f t="shared" si="15"/>
        <v>0.1</v>
      </c>
    </row>
    <row r="432" spans="1:7" ht="15.6" x14ac:dyDescent="0.25">
      <c r="A432" s="101"/>
      <c r="B432" s="102"/>
      <c r="C432" s="103"/>
      <c r="D432" s="103"/>
      <c r="E432" s="103"/>
      <c r="F432" s="103"/>
      <c r="G432" s="103"/>
    </row>
    <row r="433" spans="1:7" ht="15.6" x14ac:dyDescent="0.25">
      <c r="A433" s="17">
        <v>522202</v>
      </c>
      <c r="B433" s="63" t="s">
        <v>191</v>
      </c>
      <c r="C433" s="25">
        <v>5200</v>
      </c>
      <c r="D433" s="25">
        <v>5200</v>
      </c>
      <c r="E433" s="25">
        <v>5200</v>
      </c>
      <c r="F433" s="99">
        <f t="shared" si="14"/>
        <v>0</v>
      </c>
      <c r="G433" s="18">
        <f t="shared" si="15"/>
        <v>0</v>
      </c>
    </row>
    <row r="434" spans="1:7" ht="15.6" x14ac:dyDescent="0.25">
      <c r="A434" s="101"/>
      <c r="B434" s="102"/>
      <c r="C434" s="103"/>
      <c r="D434" s="103"/>
      <c r="E434" s="103"/>
      <c r="F434" s="103"/>
      <c r="G434" s="103"/>
    </row>
    <row r="435" spans="1:7" ht="15" x14ac:dyDescent="0.25">
      <c r="A435" s="126">
        <v>522300</v>
      </c>
      <c r="B435" s="127" t="s">
        <v>171</v>
      </c>
      <c r="C435" s="109">
        <v>12000</v>
      </c>
      <c r="D435" s="109">
        <v>12000</v>
      </c>
      <c r="E435" s="109">
        <v>12000</v>
      </c>
      <c r="F435" s="99">
        <f t="shared" si="14"/>
        <v>0</v>
      </c>
      <c r="G435" s="18">
        <f t="shared" si="15"/>
        <v>0</v>
      </c>
    </row>
    <row r="436" spans="1:7" ht="15.6" x14ac:dyDescent="0.25">
      <c r="A436" s="101"/>
      <c r="B436" s="102"/>
      <c r="C436" s="103"/>
      <c r="D436" s="103"/>
      <c r="E436" s="103"/>
      <c r="F436" s="103"/>
      <c r="G436" s="103"/>
    </row>
    <row r="437" spans="1:7" ht="15.6" x14ac:dyDescent="0.25">
      <c r="A437" s="17">
        <v>523101</v>
      </c>
      <c r="B437" s="63" t="s">
        <v>131</v>
      </c>
      <c r="C437" s="25">
        <v>7000</v>
      </c>
      <c r="D437" s="25">
        <v>9000</v>
      </c>
      <c r="E437" s="25">
        <v>9000</v>
      </c>
      <c r="F437" s="99">
        <f t="shared" si="14"/>
        <v>0</v>
      </c>
      <c r="G437" s="18">
        <f t="shared" si="15"/>
        <v>0</v>
      </c>
    </row>
    <row r="438" spans="1:7" ht="15.6" x14ac:dyDescent="0.25">
      <c r="A438" s="101"/>
      <c r="B438" s="102"/>
      <c r="C438" s="103"/>
      <c r="D438" s="103"/>
      <c r="E438" s="103"/>
      <c r="F438" s="103"/>
      <c r="G438" s="103"/>
    </row>
    <row r="439" spans="1:7" ht="15.6" x14ac:dyDescent="0.25">
      <c r="A439" s="17">
        <v>523201</v>
      </c>
      <c r="B439" s="63" t="s">
        <v>132</v>
      </c>
      <c r="C439" s="25">
        <v>1000</v>
      </c>
      <c r="D439" s="25">
        <v>1000</v>
      </c>
      <c r="E439" s="25">
        <v>1300</v>
      </c>
      <c r="F439" s="99">
        <f t="shared" si="14"/>
        <v>300</v>
      </c>
      <c r="G439" s="18">
        <f t="shared" si="15"/>
        <v>0.3</v>
      </c>
    </row>
    <row r="440" spans="1:7" ht="15.6" x14ac:dyDescent="0.25">
      <c r="A440" s="101"/>
      <c r="B440" s="102"/>
      <c r="C440" s="103"/>
      <c r="D440" s="103"/>
      <c r="E440" s="103"/>
      <c r="F440" s="103"/>
      <c r="G440" s="103"/>
    </row>
    <row r="441" spans="1:7" ht="15.6" x14ac:dyDescent="0.25">
      <c r="A441" s="17">
        <v>531101</v>
      </c>
      <c r="B441" s="63" t="s">
        <v>6</v>
      </c>
      <c r="C441" s="25">
        <v>32000</v>
      </c>
      <c r="D441" s="25">
        <v>32000</v>
      </c>
      <c r="E441" s="25">
        <v>30000</v>
      </c>
      <c r="F441" s="99">
        <f t="shared" si="14"/>
        <v>-2000</v>
      </c>
      <c r="G441" s="18">
        <f t="shared" si="15"/>
        <v>-6.25E-2</v>
      </c>
    </row>
    <row r="442" spans="1:7" ht="15.6" x14ac:dyDescent="0.25">
      <c r="A442" s="101"/>
      <c r="B442" s="102"/>
      <c r="C442" s="103"/>
      <c r="D442" s="103"/>
      <c r="E442" s="103"/>
      <c r="F442" s="103"/>
      <c r="G442" s="103"/>
    </row>
    <row r="443" spans="1:7" ht="15.6" x14ac:dyDescent="0.25">
      <c r="A443" s="17">
        <v>531230</v>
      </c>
      <c r="B443" s="63" t="s">
        <v>148</v>
      </c>
      <c r="C443" s="25">
        <v>0</v>
      </c>
      <c r="D443" s="25">
        <v>1200</v>
      </c>
      <c r="E443" s="25">
        <v>1200</v>
      </c>
      <c r="F443" s="99">
        <f t="shared" si="14"/>
        <v>0</v>
      </c>
      <c r="G443" s="18">
        <f t="shared" si="15"/>
        <v>0</v>
      </c>
    </row>
    <row r="444" spans="1:7" ht="15.6" x14ac:dyDescent="0.25">
      <c r="A444" s="101"/>
      <c r="B444" s="102"/>
      <c r="C444" s="103"/>
      <c r="D444" s="103"/>
      <c r="E444" s="103"/>
      <c r="F444" s="103"/>
      <c r="G444" s="103"/>
    </row>
    <row r="445" spans="1:7" ht="15.6" x14ac:dyDescent="0.25">
      <c r="A445" s="17">
        <v>531270</v>
      </c>
      <c r="B445" s="63" t="s">
        <v>170</v>
      </c>
      <c r="C445" s="25">
        <v>7800</v>
      </c>
      <c r="D445" s="25">
        <v>7800</v>
      </c>
      <c r="E445" s="25">
        <v>7800</v>
      </c>
      <c r="F445" s="99">
        <f t="shared" si="14"/>
        <v>0</v>
      </c>
      <c r="G445" s="18">
        <f t="shared" si="15"/>
        <v>0</v>
      </c>
    </row>
    <row r="446" spans="1:7" ht="15.6" x14ac:dyDescent="0.25">
      <c r="A446" s="101"/>
      <c r="B446" s="102"/>
      <c r="C446" s="103"/>
      <c r="D446" s="103"/>
      <c r="E446" s="103"/>
      <c r="F446" s="103"/>
      <c r="G446" s="103"/>
    </row>
    <row r="447" spans="1:7" ht="15.6" x14ac:dyDescent="0.25">
      <c r="A447" s="17">
        <v>531280</v>
      </c>
      <c r="B447" s="63" t="s">
        <v>192</v>
      </c>
      <c r="C447" s="25">
        <v>1800</v>
      </c>
      <c r="D447" s="25">
        <v>1200</v>
      </c>
      <c r="E447" s="25">
        <v>1100</v>
      </c>
      <c r="F447" s="99">
        <f t="shared" si="14"/>
        <v>-100</v>
      </c>
      <c r="G447" s="18">
        <f t="shared" si="15"/>
        <v>-8.3333333333333329E-2</v>
      </c>
    </row>
    <row r="448" spans="1:7" ht="15.6" x14ac:dyDescent="0.25">
      <c r="A448" s="101"/>
      <c r="B448" s="102"/>
      <c r="C448" s="103"/>
      <c r="D448" s="103"/>
      <c r="E448" s="103"/>
      <c r="F448" s="103"/>
      <c r="G448" s="103"/>
    </row>
    <row r="449" spans="1:7" ht="15.6" x14ac:dyDescent="0.25">
      <c r="A449" s="17">
        <v>531701</v>
      </c>
      <c r="B449" s="63" t="s">
        <v>150</v>
      </c>
      <c r="C449" s="25">
        <v>50</v>
      </c>
      <c r="D449" s="25">
        <v>50</v>
      </c>
      <c r="E449" s="25">
        <v>50</v>
      </c>
      <c r="F449" s="99">
        <f t="shared" si="14"/>
        <v>0</v>
      </c>
      <c r="G449" s="18">
        <f t="shared" si="15"/>
        <v>0</v>
      </c>
    </row>
    <row r="450" spans="1:7" ht="15.6" x14ac:dyDescent="0.25">
      <c r="A450" s="101"/>
      <c r="B450" s="102"/>
      <c r="C450" s="103"/>
      <c r="D450" s="103"/>
      <c r="E450" s="103"/>
      <c r="F450" s="103"/>
      <c r="G450" s="103"/>
    </row>
    <row r="451" spans="1:7" ht="15.6" x14ac:dyDescent="0.25">
      <c r="A451" s="17">
        <v>540000</v>
      </c>
      <c r="B451" s="63" t="s">
        <v>152</v>
      </c>
      <c r="C451" s="25">
        <v>23000</v>
      </c>
      <c r="D451" s="25">
        <v>0</v>
      </c>
      <c r="E451" s="25">
        <v>0</v>
      </c>
      <c r="F451" s="99">
        <f t="shared" si="14"/>
        <v>0</v>
      </c>
      <c r="G451" s="18" t="s">
        <v>85</v>
      </c>
    </row>
    <row r="452" spans="1:7" ht="15.6" x14ac:dyDescent="0.25">
      <c r="A452" s="101"/>
      <c r="B452" s="102"/>
      <c r="C452" s="103"/>
      <c r="D452" s="103"/>
      <c r="E452" s="103"/>
      <c r="F452" s="103"/>
      <c r="G452" s="103"/>
    </row>
    <row r="453" spans="1:7" ht="15.6" x14ac:dyDescent="0.25">
      <c r="A453" s="17">
        <v>579000</v>
      </c>
      <c r="B453" s="63" t="s">
        <v>193</v>
      </c>
      <c r="C453" s="25">
        <v>6000</v>
      </c>
      <c r="D453" s="25">
        <v>5000</v>
      </c>
      <c r="E453" s="25">
        <v>4000</v>
      </c>
      <c r="F453" s="99">
        <f t="shared" si="14"/>
        <v>-1000</v>
      </c>
      <c r="G453" s="18">
        <f t="shared" si="15"/>
        <v>-0.2</v>
      </c>
    </row>
    <row r="454" spans="1:7" ht="16.2" thickBot="1" x14ac:dyDescent="0.3">
      <c r="A454" s="122"/>
      <c r="B454" s="123"/>
      <c r="C454" s="124"/>
      <c r="D454" s="124"/>
      <c r="E454" s="124"/>
      <c r="F454" s="124"/>
      <c r="G454" s="124"/>
    </row>
    <row r="455" spans="1:7" ht="16.2" thickTop="1" x14ac:dyDescent="0.25">
      <c r="A455" s="106"/>
      <c r="B455" s="67" t="s">
        <v>16</v>
      </c>
      <c r="C455" s="107">
        <f>SUM(C413:C453)</f>
        <v>485000</v>
      </c>
      <c r="D455" s="107">
        <f>SUM(D413:D454)</f>
        <v>489520</v>
      </c>
      <c r="E455" s="107">
        <f>SUM(E413:E454)</f>
        <v>575631</v>
      </c>
      <c r="F455" s="107">
        <f>SUM(F413:F454)</f>
        <v>86111</v>
      </c>
      <c r="G455" s="18">
        <f t="shared" si="15"/>
        <v>0.1759090537669554</v>
      </c>
    </row>
    <row r="458" spans="1:7" ht="21" x14ac:dyDescent="0.25">
      <c r="A458" s="96"/>
      <c r="B458" s="95"/>
      <c r="C458" s="96" t="s">
        <v>104</v>
      </c>
      <c r="D458" s="95"/>
      <c r="E458" s="95"/>
      <c r="F458" s="95"/>
      <c r="G458" s="95"/>
    </row>
    <row r="459" spans="1:7" ht="15.6" x14ac:dyDescent="0.3">
      <c r="A459" s="98" t="s">
        <v>194</v>
      </c>
      <c r="B459" s="64"/>
      <c r="C459" s="6"/>
      <c r="D459" s="6"/>
      <c r="E459" s="6"/>
      <c r="F459" s="6"/>
      <c r="G459" s="7"/>
    </row>
    <row r="460" spans="1:7" ht="15.6" x14ac:dyDescent="0.25">
      <c r="A460" s="14" t="s">
        <v>12</v>
      </c>
      <c r="B460" s="65" t="s">
        <v>26</v>
      </c>
      <c r="C460" s="14" t="s">
        <v>95</v>
      </c>
      <c r="D460" s="14" t="s">
        <v>96</v>
      </c>
      <c r="E460" s="14" t="s">
        <v>101</v>
      </c>
      <c r="F460" s="14" t="s">
        <v>159</v>
      </c>
      <c r="G460" s="15" t="s">
        <v>30</v>
      </c>
    </row>
    <row r="461" spans="1:7" ht="15.6" x14ac:dyDescent="0.25">
      <c r="A461" s="16"/>
      <c r="B461" s="66"/>
      <c r="C461" s="16"/>
      <c r="D461" s="16"/>
      <c r="E461" s="16"/>
      <c r="F461" s="16"/>
      <c r="G461" s="16"/>
    </row>
    <row r="462" spans="1:7" ht="15.6" x14ac:dyDescent="0.25">
      <c r="A462" s="17">
        <v>511100</v>
      </c>
      <c r="B462" s="63" t="s">
        <v>106</v>
      </c>
      <c r="C462" s="99">
        <v>35120</v>
      </c>
      <c r="D462" s="99">
        <v>34050</v>
      </c>
      <c r="E462" s="99">
        <v>35250</v>
      </c>
      <c r="F462" s="99">
        <f>SUM(+E462-D462)</f>
        <v>1200</v>
      </c>
      <c r="G462" s="18">
        <f>SUM(F462/D462)</f>
        <v>3.5242290748898682E-2</v>
      </c>
    </row>
    <row r="463" spans="1:7" ht="15.6" x14ac:dyDescent="0.25">
      <c r="A463" s="101"/>
      <c r="B463" s="102"/>
      <c r="C463" s="113"/>
      <c r="D463" s="113"/>
      <c r="E463" s="113"/>
      <c r="F463" s="113"/>
      <c r="G463" s="113"/>
    </row>
    <row r="464" spans="1:7" ht="15.6" x14ac:dyDescent="0.25">
      <c r="A464" s="17">
        <v>511300</v>
      </c>
      <c r="B464" s="63" t="s">
        <v>108</v>
      </c>
      <c r="C464" s="99">
        <v>1000</v>
      </c>
      <c r="D464" s="99">
        <v>1200</v>
      </c>
      <c r="E464" s="99">
        <v>1200</v>
      </c>
      <c r="F464" s="99">
        <f t="shared" ref="F464:F502" si="16">SUM(+E464-D464)</f>
        <v>0</v>
      </c>
      <c r="G464" s="18">
        <f t="shared" ref="G464:G504" si="17">SUM(F464/D464)</f>
        <v>0</v>
      </c>
    </row>
    <row r="465" spans="1:7" ht="15.6" x14ac:dyDescent="0.25">
      <c r="A465" s="101"/>
      <c r="B465" s="102"/>
      <c r="C465" s="113"/>
      <c r="D465" s="113"/>
      <c r="E465" s="113"/>
      <c r="F465" s="113"/>
      <c r="G465" s="113"/>
    </row>
    <row r="466" spans="1:7" ht="15.6" x14ac:dyDescent="0.25">
      <c r="A466" s="17">
        <v>512200</v>
      </c>
      <c r="B466" s="63" t="s">
        <v>109</v>
      </c>
      <c r="C466" s="99">
        <v>2700</v>
      </c>
      <c r="D466" s="99">
        <v>2700</v>
      </c>
      <c r="E466" s="99">
        <v>2930</v>
      </c>
      <c r="F466" s="99">
        <f>SUM(+E466-D466)</f>
        <v>230</v>
      </c>
      <c r="G466" s="18">
        <f t="shared" si="17"/>
        <v>8.5185185185185183E-2</v>
      </c>
    </row>
    <row r="467" spans="1:7" ht="15.6" x14ac:dyDescent="0.25">
      <c r="A467" s="101"/>
      <c r="B467" s="102"/>
      <c r="C467" s="113"/>
      <c r="D467" s="113"/>
      <c r="E467" s="113"/>
      <c r="F467" s="113"/>
      <c r="G467" s="113"/>
    </row>
    <row r="468" spans="1:7" ht="15.6" x14ac:dyDescent="0.25">
      <c r="A468" s="17">
        <v>512400</v>
      </c>
      <c r="B468" s="63" t="s">
        <v>110</v>
      </c>
      <c r="C468" s="99">
        <v>3515</v>
      </c>
      <c r="D468" s="99">
        <v>3525</v>
      </c>
      <c r="E468" s="99">
        <v>3650</v>
      </c>
      <c r="F468" s="99">
        <f t="shared" si="16"/>
        <v>125</v>
      </c>
      <c r="G468" s="18">
        <f t="shared" si="17"/>
        <v>3.5460992907801421E-2</v>
      </c>
    </row>
    <row r="469" spans="1:7" ht="15.6" x14ac:dyDescent="0.25">
      <c r="A469" s="101"/>
      <c r="B469" s="102"/>
      <c r="C469" s="113"/>
      <c r="D469" s="113"/>
      <c r="E469" s="113"/>
      <c r="F469" s="113"/>
      <c r="G469" s="113"/>
    </row>
    <row r="470" spans="1:7" ht="15.6" x14ac:dyDescent="0.25">
      <c r="A470" s="17">
        <v>512700</v>
      </c>
      <c r="B470" s="63" t="s">
        <v>111</v>
      </c>
      <c r="C470" s="99">
        <v>1400</v>
      </c>
      <c r="D470" s="99">
        <v>2800</v>
      </c>
      <c r="E470" s="99">
        <v>2800</v>
      </c>
      <c r="F470" s="99">
        <f t="shared" si="16"/>
        <v>0</v>
      </c>
      <c r="G470" s="18">
        <f t="shared" si="17"/>
        <v>0</v>
      </c>
    </row>
    <row r="471" spans="1:7" ht="15.6" x14ac:dyDescent="0.25">
      <c r="A471" s="101"/>
      <c r="B471" s="102"/>
      <c r="C471" s="113"/>
      <c r="D471" s="113"/>
      <c r="E471" s="113"/>
      <c r="F471" s="113"/>
      <c r="G471" s="113"/>
    </row>
    <row r="472" spans="1:7" ht="15.6" x14ac:dyDescent="0.25">
      <c r="A472" s="17">
        <v>512910</v>
      </c>
      <c r="B472" s="63" t="s">
        <v>112</v>
      </c>
      <c r="C472" s="99">
        <v>9180</v>
      </c>
      <c r="D472" s="99">
        <v>10100</v>
      </c>
      <c r="E472" s="99">
        <v>12100</v>
      </c>
      <c r="F472" s="99">
        <f t="shared" si="16"/>
        <v>2000</v>
      </c>
      <c r="G472" s="18">
        <f t="shared" si="17"/>
        <v>0.19801980198019803</v>
      </c>
    </row>
    <row r="473" spans="1:7" ht="15.6" x14ac:dyDescent="0.25">
      <c r="A473" s="101"/>
      <c r="B473" s="102"/>
      <c r="C473" s="113"/>
      <c r="D473" s="113"/>
      <c r="E473" s="113"/>
      <c r="F473" s="113"/>
      <c r="G473" s="113"/>
    </row>
    <row r="474" spans="1:7" ht="15.6" x14ac:dyDescent="0.25">
      <c r="A474" s="17">
        <v>512920</v>
      </c>
      <c r="B474" s="63" t="s">
        <v>113</v>
      </c>
      <c r="C474" s="99">
        <v>50</v>
      </c>
      <c r="D474" s="99">
        <v>50</v>
      </c>
      <c r="E474" s="99">
        <v>50</v>
      </c>
      <c r="F474" s="99">
        <f t="shared" si="16"/>
        <v>0</v>
      </c>
      <c r="G474" s="18">
        <f t="shared" si="17"/>
        <v>0</v>
      </c>
    </row>
    <row r="475" spans="1:7" ht="15.6" x14ac:dyDescent="0.25">
      <c r="A475" s="101"/>
      <c r="B475" s="102"/>
      <c r="C475" s="113"/>
      <c r="D475" s="113"/>
      <c r="E475" s="113"/>
      <c r="F475" s="113"/>
      <c r="G475" s="113"/>
    </row>
    <row r="476" spans="1:7" ht="15.6" x14ac:dyDescent="0.25">
      <c r="A476" s="17">
        <v>512930</v>
      </c>
      <c r="B476" s="63" t="s">
        <v>114</v>
      </c>
      <c r="C476" s="99">
        <v>150</v>
      </c>
      <c r="D476" s="99">
        <v>150</v>
      </c>
      <c r="E476" s="99">
        <v>150</v>
      </c>
      <c r="F476" s="99">
        <f t="shared" si="16"/>
        <v>0</v>
      </c>
      <c r="G476" s="18">
        <f t="shared" si="17"/>
        <v>0</v>
      </c>
    </row>
    <row r="477" spans="1:7" ht="15.6" x14ac:dyDescent="0.25">
      <c r="A477" s="101"/>
      <c r="B477" s="102"/>
      <c r="C477" s="113"/>
      <c r="D477" s="113"/>
      <c r="E477" s="113"/>
      <c r="F477" s="113"/>
      <c r="G477" s="113"/>
    </row>
    <row r="478" spans="1:7" ht="15.6" x14ac:dyDescent="0.25">
      <c r="A478" s="17">
        <v>512940</v>
      </c>
      <c r="B478" s="63" t="s">
        <v>195</v>
      </c>
      <c r="C478" s="99">
        <v>100</v>
      </c>
      <c r="D478" s="99">
        <v>100</v>
      </c>
      <c r="E478" s="99">
        <v>100</v>
      </c>
      <c r="F478" s="99">
        <f t="shared" si="16"/>
        <v>0</v>
      </c>
      <c r="G478" s="18">
        <f t="shared" si="17"/>
        <v>0</v>
      </c>
    </row>
    <row r="479" spans="1:7" ht="15.6" x14ac:dyDescent="0.25">
      <c r="A479" s="101"/>
      <c r="B479" s="102"/>
      <c r="C479" s="113"/>
      <c r="D479" s="113"/>
      <c r="E479" s="113"/>
      <c r="F479" s="113"/>
      <c r="G479" s="113"/>
    </row>
    <row r="480" spans="1:7" ht="15.6" x14ac:dyDescent="0.25">
      <c r="A480" s="17">
        <v>512950</v>
      </c>
      <c r="B480" s="63" t="s">
        <v>196</v>
      </c>
      <c r="C480" s="25">
        <v>500</v>
      </c>
      <c r="D480" s="25">
        <v>400</v>
      </c>
      <c r="E480" s="25">
        <v>400</v>
      </c>
      <c r="F480" s="99">
        <f t="shared" si="16"/>
        <v>0</v>
      </c>
      <c r="G480" s="18">
        <f t="shared" si="17"/>
        <v>0</v>
      </c>
    </row>
    <row r="481" spans="1:7" ht="15.6" x14ac:dyDescent="0.25">
      <c r="A481" s="101"/>
      <c r="B481" s="102"/>
      <c r="C481" s="113"/>
      <c r="D481" s="113"/>
      <c r="E481" s="113"/>
      <c r="F481" s="113"/>
      <c r="G481" s="113"/>
    </row>
    <row r="482" spans="1:7" ht="15.6" x14ac:dyDescent="0.25">
      <c r="A482" s="17">
        <v>521400</v>
      </c>
      <c r="B482" s="63" t="s">
        <v>197</v>
      </c>
      <c r="C482" s="25">
        <v>10500</v>
      </c>
      <c r="D482" s="25">
        <v>10500</v>
      </c>
      <c r="E482" s="25">
        <v>10500</v>
      </c>
      <c r="F482" s="99">
        <f t="shared" si="16"/>
        <v>0</v>
      </c>
      <c r="G482" s="18">
        <f t="shared" si="17"/>
        <v>0</v>
      </c>
    </row>
    <row r="483" spans="1:7" ht="15.6" x14ac:dyDescent="0.25">
      <c r="A483" s="101"/>
      <c r="B483" s="102"/>
      <c r="C483" s="113"/>
      <c r="D483" s="113"/>
      <c r="E483" s="113"/>
      <c r="F483" s="113"/>
      <c r="G483" s="113"/>
    </row>
    <row r="484" spans="1:7" ht="15.6" x14ac:dyDescent="0.25">
      <c r="A484" s="17">
        <v>522201</v>
      </c>
      <c r="B484" s="63" t="s">
        <v>129</v>
      </c>
      <c r="C484" s="25">
        <v>5500</v>
      </c>
      <c r="D484" s="25">
        <v>7000</v>
      </c>
      <c r="E484" s="25">
        <v>7500</v>
      </c>
      <c r="F484" s="99">
        <f t="shared" si="16"/>
        <v>500</v>
      </c>
      <c r="G484" s="18">
        <f t="shared" si="17"/>
        <v>7.1428571428571425E-2</v>
      </c>
    </row>
    <row r="485" spans="1:7" ht="15.6" x14ac:dyDescent="0.25">
      <c r="A485" s="101"/>
      <c r="B485" s="102"/>
      <c r="C485" s="113"/>
      <c r="D485" s="113"/>
      <c r="E485" s="113"/>
      <c r="F485" s="113"/>
      <c r="G485" s="113"/>
    </row>
    <row r="486" spans="1:7" ht="15.6" x14ac:dyDescent="0.25">
      <c r="A486" s="17">
        <v>522211</v>
      </c>
      <c r="B486" s="63" t="s">
        <v>198</v>
      </c>
      <c r="C486" s="25">
        <v>50000</v>
      </c>
      <c r="D486" s="25">
        <v>54750</v>
      </c>
      <c r="E486" s="74">
        <v>57500</v>
      </c>
      <c r="F486" s="99">
        <f t="shared" si="16"/>
        <v>2750</v>
      </c>
      <c r="G486" s="18">
        <f t="shared" si="17"/>
        <v>5.0228310502283102E-2</v>
      </c>
    </row>
    <row r="487" spans="1:7" ht="15.6" x14ac:dyDescent="0.25">
      <c r="A487" s="101"/>
      <c r="B487" s="102"/>
      <c r="C487" s="113"/>
      <c r="D487" s="113"/>
      <c r="E487" s="113"/>
      <c r="F487" s="113"/>
      <c r="G487" s="113"/>
    </row>
    <row r="488" spans="1:7" ht="15.6" x14ac:dyDescent="0.25">
      <c r="A488" s="17">
        <v>522212</v>
      </c>
      <c r="B488" s="63" t="s">
        <v>93</v>
      </c>
      <c r="C488" s="25">
        <v>0</v>
      </c>
      <c r="D488" s="25">
        <v>0</v>
      </c>
      <c r="E488" s="25">
        <v>0</v>
      </c>
      <c r="F488" s="99">
        <f t="shared" si="16"/>
        <v>0</v>
      </c>
      <c r="G488" s="18" t="s">
        <v>85</v>
      </c>
    </row>
    <row r="489" spans="1:7" ht="15.6" x14ac:dyDescent="0.25">
      <c r="A489" s="101"/>
      <c r="B489" s="102"/>
      <c r="C489" s="113"/>
      <c r="D489" s="113"/>
      <c r="E489" s="113"/>
      <c r="F489" s="113"/>
      <c r="G489" s="113"/>
    </row>
    <row r="490" spans="1:7" ht="15.6" x14ac:dyDescent="0.25">
      <c r="A490" s="17">
        <v>523201</v>
      </c>
      <c r="B490" s="63" t="s">
        <v>132</v>
      </c>
      <c r="C490" s="25">
        <v>100</v>
      </c>
      <c r="D490" s="25">
        <v>550</v>
      </c>
      <c r="E490" s="25">
        <v>550</v>
      </c>
      <c r="F490" s="99">
        <f t="shared" si="16"/>
        <v>0</v>
      </c>
      <c r="G490" s="18">
        <f t="shared" si="17"/>
        <v>0</v>
      </c>
    </row>
    <row r="491" spans="1:7" ht="15.6" x14ac:dyDescent="0.25">
      <c r="A491" s="101"/>
      <c r="B491" s="102"/>
      <c r="C491" s="113"/>
      <c r="D491" s="113"/>
      <c r="E491" s="113"/>
      <c r="F491" s="113"/>
      <c r="G491" s="113"/>
    </row>
    <row r="492" spans="1:7" ht="15.6" x14ac:dyDescent="0.25">
      <c r="A492" s="17">
        <v>531101</v>
      </c>
      <c r="B492" s="63" t="s">
        <v>6</v>
      </c>
      <c r="C492" s="25">
        <v>5000</v>
      </c>
      <c r="D492" s="25">
        <v>6500</v>
      </c>
      <c r="E492" s="25">
        <v>6500</v>
      </c>
      <c r="F492" s="99">
        <f t="shared" si="16"/>
        <v>0</v>
      </c>
      <c r="G492" s="18">
        <f t="shared" si="17"/>
        <v>0</v>
      </c>
    </row>
    <row r="493" spans="1:7" ht="15.6" x14ac:dyDescent="0.25">
      <c r="A493" s="101"/>
      <c r="B493" s="102"/>
      <c r="C493" s="113"/>
      <c r="D493" s="113"/>
      <c r="E493" s="113"/>
      <c r="F493" s="113"/>
      <c r="G493" s="113"/>
    </row>
    <row r="494" spans="1:7" ht="15.6" x14ac:dyDescent="0.25">
      <c r="A494" s="17">
        <v>531104</v>
      </c>
      <c r="B494" s="63" t="s">
        <v>169</v>
      </c>
      <c r="C494" s="25">
        <v>1000</v>
      </c>
      <c r="D494" s="25">
        <v>1000</v>
      </c>
      <c r="E494" s="25">
        <v>1000</v>
      </c>
      <c r="F494" s="99">
        <f t="shared" si="16"/>
        <v>0</v>
      </c>
      <c r="G494" s="18">
        <f t="shared" si="17"/>
        <v>0</v>
      </c>
    </row>
    <row r="495" spans="1:7" ht="15.6" x14ac:dyDescent="0.25">
      <c r="A495" s="101"/>
      <c r="B495" s="102"/>
      <c r="C495" s="113"/>
      <c r="D495" s="113"/>
      <c r="E495" s="113"/>
      <c r="F495" s="113"/>
      <c r="G495" s="113"/>
    </row>
    <row r="496" spans="1:7" ht="15.6" x14ac:dyDescent="0.25">
      <c r="A496" s="17">
        <v>531230</v>
      </c>
      <c r="B496" s="63" t="s">
        <v>148</v>
      </c>
      <c r="C496" s="25">
        <v>400</v>
      </c>
      <c r="D496" s="25">
        <v>600</v>
      </c>
      <c r="E496" s="25">
        <v>600</v>
      </c>
      <c r="F496" s="99">
        <f t="shared" si="16"/>
        <v>0</v>
      </c>
      <c r="G496" s="18">
        <f t="shared" si="17"/>
        <v>0</v>
      </c>
    </row>
    <row r="497" spans="1:7" ht="15.6" x14ac:dyDescent="0.25">
      <c r="A497" s="101"/>
      <c r="B497" s="102"/>
      <c r="C497" s="113"/>
      <c r="D497" s="113"/>
      <c r="E497" s="113"/>
      <c r="F497" s="113"/>
      <c r="G497" s="113"/>
    </row>
    <row r="498" spans="1:7" ht="15.6" x14ac:dyDescent="0.25">
      <c r="A498" s="17">
        <v>531270</v>
      </c>
      <c r="B498" s="63" t="s">
        <v>170</v>
      </c>
      <c r="C498" s="25">
        <v>3500</v>
      </c>
      <c r="D498" s="25">
        <v>5500</v>
      </c>
      <c r="E498" s="25">
        <v>5500</v>
      </c>
      <c r="F498" s="99">
        <f t="shared" si="16"/>
        <v>0</v>
      </c>
      <c r="G498" s="18">
        <f t="shared" si="17"/>
        <v>0</v>
      </c>
    </row>
    <row r="499" spans="1:7" ht="15.6" x14ac:dyDescent="0.25">
      <c r="A499" s="101"/>
      <c r="B499" s="102"/>
      <c r="C499" s="113"/>
      <c r="D499" s="113"/>
      <c r="E499" s="113"/>
      <c r="F499" s="113"/>
      <c r="G499" s="113"/>
    </row>
    <row r="500" spans="1:7" ht="15.6" x14ac:dyDescent="0.25">
      <c r="A500" s="17">
        <v>540000</v>
      </c>
      <c r="B500" s="63" t="s">
        <v>199</v>
      </c>
      <c r="C500" s="25">
        <v>5000</v>
      </c>
      <c r="D500" s="25">
        <v>0</v>
      </c>
      <c r="E500" s="25">
        <v>0</v>
      </c>
      <c r="F500" s="99">
        <f t="shared" si="16"/>
        <v>0</v>
      </c>
      <c r="G500" s="18" t="s">
        <v>85</v>
      </c>
    </row>
    <row r="501" spans="1:7" ht="15.6" x14ac:dyDescent="0.25">
      <c r="A501" s="101"/>
      <c r="B501" s="102"/>
      <c r="C501" s="113"/>
      <c r="D501" s="113"/>
      <c r="E501" s="113"/>
      <c r="F501" s="113"/>
      <c r="G501" s="113"/>
    </row>
    <row r="502" spans="1:7" ht="16.2" thickBot="1" x14ac:dyDescent="0.3">
      <c r="A502" s="19">
        <v>542001</v>
      </c>
      <c r="B502" s="105" t="s">
        <v>153</v>
      </c>
      <c r="C502" s="30">
        <v>3500</v>
      </c>
      <c r="D502" s="30">
        <v>3000</v>
      </c>
      <c r="E502" s="30">
        <v>2500</v>
      </c>
      <c r="F502" s="99">
        <f t="shared" si="16"/>
        <v>-500</v>
      </c>
      <c r="G502" s="18">
        <f t="shared" si="17"/>
        <v>-0.16666666666666666</v>
      </c>
    </row>
    <row r="503" spans="1:7" ht="16.2" thickTop="1" x14ac:dyDescent="0.25">
      <c r="A503" s="106"/>
      <c r="B503" s="67"/>
      <c r="C503" s="107"/>
      <c r="D503" s="107"/>
      <c r="E503" s="107"/>
      <c r="F503" s="107"/>
      <c r="G503" s="18" t="s">
        <v>85</v>
      </c>
    </row>
    <row r="504" spans="1:7" ht="15.6" x14ac:dyDescent="0.25">
      <c r="A504" s="106"/>
      <c r="B504" s="67" t="s">
        <v>16</v>
      </c>
      <c r="C504" s="107">
        <f>SUM(C462:C502)</f>
        <v>138215</v>
      </c>
      <c r="D504" s="107">
        <f>SUM(D462:D502)</f>
        <v>144475</v>
      </c>
      <c r="E504" s="107">
        <f>SUM(E462:E502)</f>
        <v>150780</v>
      </c>
      <c r="F504" s="107">
        <f>SUM(F462:F502)</f>
        <v>6305</v>
      </c>
      <c r="G504" s="18">
        <f t="shared" si="17"/>
        <v>4.3640768299013671E-2</v>
      </c>
    </row>
    <row r="508" spans="1:7" ht="21" x14ac:dyDescent="0.25">
      <c r="A508" s="106"/>
      <c r="B508" s="95"/>
      <c r="C508" s="128" t="s">
        <v>104</v>
      </c>
      <c r="D508" s="95"/>
      <c r="E508" s="95"/>
      <c r="F508" s="95"/>
      <c r="G508" s="95"/>
    </row>
    <row r="509" spans="1:7" ht="15.6" x14ac:dyDescent="0.3">
      <c r="A509" s="98" t="s">
        <v>200</v>
      </c>
      <c r="B509" s="64"/>
      <c r="C509" s="6"/>
      <c r="D509" s="6"/>
      <c r="E509" s="6"/>
      <c r="F509" s="6"/>
      <c r="G509" s="7"/>
    </row>
    <row r="510" spans="1:7" ht="15.6" x14ac:dyDescent="0.25">
      <c r="A510" s="14" t="s">
        <v>12</v>
      </c>
      <c r="B510" s="65" t="s">
        <v>26</v>
      </c>
      <c r="C510" s="14" t="s">
        <v>95</v>
      </c>
      <c r="D510" s="14" t="s">
        <v>96</v>
      </c>
      <c r="E510" s="14" t="s">
        <v>101</v>
      </c>
      <c r="F510" s="14" t="s">
        <v>31</v>
      </c>
      <c r="G510" s="15" t="s">
        <v>30</v>
      </c>
    </row>
    <row r="511" spans="1:7" ht="15.6" x14ac:dyDescent="0.25">
      <c r="A511" s="16"/>
      <c r="B511" s="66"/>
      <c r="C511" s="16"/>
      <c r="D511" s="16"/>
      <c r="E511" s="16"/>
      <c r="F511" s="16"/>
      <c r="G511" s="16"/>
    </row>
    <row r="512" spans="1:7" ht="15.6" x14ac:dyDescent="0.25">
      <c r="A512" s="17">
        <v>511100</v>
      </c>
      <c r="B512" s="63" t="s">
        <v>106</v>
      </c>
      <c r="C512" s="99">
        <v>116300</v>
      </c>
      <c r="D512" s="99">
        <v>111390</v>
      </c>
      <c r="E512" s="99">
        <v>115290</v>
      </c>
      <c r="F512" s="99">
        <f>SUM(+E512-D512)</f>
        <v>3900</v>
      </c>
      <c r="G512" s="18">
        <f>SUM(F512/D512)</f>
        <v>3.5012119579854568E-2</v>
      </c>
    </row>
    <row r="513" spans="1:7" ht="15.6" x14ac:dyDescent="0.25">
      <c r="A513" s="101"/>
      <c r="B513" s="102"/>
      <c r="C513" s="113"/>
      <c r="D513" s="113"/>
      <c r="E513" s="113"/>
      <c r="F513" s="113"/>
      <c r="G513" s="113"/>
    </row>
    <row r="514" spans="1:7" ht="15.6" x14ac:dyDescent="0.25">
      <c r="A514" s="17">
        <v>511300</v>
      </c>
      <c r="B514" s="63" t="s">
        <v>108</v>
      </c>
      <c r="C514" s="99">
        <v>5500</v>
      </c>
      <c r="D514" s="99">
        <v>6200</v>
      </c>
      <c r="E514" s="99">
        <v>6200</v>
      </c>
      <c r="F514" s="99">
        <f>SUM(+E514-D514)</f>
        <v>0</v>
      </c>
      <c r="G514" s="18">
        <f>SUM(F514/D514)</f>
        <v>0</v>
      </c>
    </row>
    <row r="515" spans="1:7" ht="15.6" x14ac:dyDescent="0.25">
      <c r="A515" s="101"/>
      <c r="B515" s="102"/>
      <c r="C515" s="113"/>
      <c r="D515" s="113"/>
      <c r="E515" s="113"/>
      <c r="F515" s="113"/>
      <c r="G515" s="113"/>
    </row>
    <row r="516" spans="1:7" ht="15.6" x14ac:dyDescent="0.25">
      <c r="A516" s="17">
        <v>512200</v>
      </c>
      <c r="B516" s="63" t="s">
        <v>109</v>
      </c>
      <c r="C516" s="99">
        <v>9200</v>
      </c>
      <c r="D516" s="99">
        <v>9100</v>
      </c>
      <c r="E516" s="99">
        <v>9700</v>
      </c>
      <c r="F516" s="99">
        <f>SUM(+E516-D516)</f>
        <v>600</v>
      </c>
      <c r="G516" s="18">
        <f>SUM(F516/D516)</f>
        <v>6.5934065934065936E-2</v>
      </c>
    </row>
    <row r="517" spans="1:7" ht="15.6" x14ac:dyDescent="0.25">
      <c r="A517" s="101"/>
      <c r="B517" s="102"/>
      <c r="C517" s="113"/>
      <c r="D517" s="113"/>
      <c r="E517" s="113"/>
      <c r="F517" s="113"/>
      <c r="G517" s="113"/>
    </row>
    <row r="518" spans="1:7" ht="15.6" x14ac:dyDescent="0.25">
      <c r="A518" s="17">
        <v>512400</v>
      </c>
      <c r="B518" s="63" t="s">
        <v>110</v>
      </c>
      <c r="C518" s="99">
        <v>12000</v>
      </c>
      <c r="D518" s="99">
        <v>11800</v>
      </c>
      <c r="E518" s="99">
        <v>12225</v>
      </c>
      <c r="F518" s="99">
        <f>SUM(+E518-D518)</f>
        <v>425</v>
      </c>
      <c r="G518" s="18">
        <f>SUM(F518/D518)</f>
        <v>3.6016949152542374E-2</v>
      </c>
    </row>
    <row r="519" spans="1:7" ht="15.6" x14ac:dyDescent="0.25">
      <c r="A519" s="101"/>
      <c r="B519" s="102"/>
      <c r="C519" s="113"/>
      <c r="D519" s="113"/>
      <c r="E519" s="113"/>
      <c r="F519" s="113"/>
      <c r="G519" s="113"/>
    </row>
    <row r="520" spans="1:7" ht="15.6" x14ac:dyDescent="0.25">
      <c r="A520" s="17">
        <v>512700</v>
      </c>
      <c r="B520" s="63" t="s">
        <v>111</v>
      </c>
      <c r="C520" s="99">
        <v>3000</v>
      </c>
      <c r="D520" s="99">
        <v>11700</v>
      </c>
      <c r="E520" s="99">
        <v>13000</v>
      </c>
      <c r="F520" s="99">
        <f>SUM(+E520-D520)</f>
        <v>1300</v>
      </c>
      <c r="G520" s="18">
        <f>SUM(F520/D520)</f>
        <v>0.1111111111111111</v>
      </c>
    </row>
    <row r="521" spans="1:7" ht="15.6" x14ac:dyDescent="0.25">
      <c r="A521" s="101"/>
      <c r="B521" s="102"/>
      <c r="C521" s="113"/>
      <c r="D521" s="113"/>
      <c r="E521" s="113"/>
      <c r="F521" s="113"/>
      <c r="G521" s="113"/>
    </row>
    <row r="522" spans="1:7" ht="15.6" x14ac:dyDescent="0.25">
      <c r="A522" s="17">
        <v>512910</v>
      </c>
      <c r="B522" s="63" t="s">
        <v>112</v>
      </c>
      <c r="C522" s="99">
        <v>18360</v>
      </c>
      <c r="D522" s="99">
        <v>20200</v>
      </c>
      <c r="E522" s="99">
        <v>23400</v>
      </c>
      <c r="F522" s="99">
        <f>SUM(+E522-D522)</f>
        <v>3200</v>
      </c>
      <c r="G522" s="18">
        <f>SUM(F522/D522)</f>
        <v>0.15841584158415842</v>
      </c>
    </row>
    <row r="523" spans="1:7" ht="15.6" x14ac:dyDescent="0.25">
      <c r="A523" s="101"/>
      <c r="B523" s="102"/>
      <c r="C523" s="113"/>
      <c r="D523" s="113"/>
      <c r="E523" s="113"/>
      <c r="F523" s="113"/>
      <c r="G523" s="113"/>
    </row>
    <row r="524" spans="1:7" ht="15.6" x14ac:dyDescent="0.25">
      <c r="A524" s="17">
        <v>512920</v>
      </c>
      <c r="B524" s="63" t="s">
        <v>113</v>
      </c>
      <c r="C524" s="99">
        <v>100</v>
      </c>
      <c r="D524" s="99">
        <v>100</v>
      </c>
      <c r="E524" s="99">
        <v>100</v>
      </c>
      <c r="F524" s="99">
        <f>SUM(+E524-D524)</f>
        <v>0</v>
      </c>
      <c r="G524" s="18">
        <f>SUM(F524/D524)</f>
        <v>0</v>
      </c>
    </row>
    <row r="525" spans="1:7" ht="15.6" x14ac:dyDescent="0.25">
      <c r="A525" s="101"/>
      <c r="B525" s="102"/>
      <c r="C525" s="113"/>
      <c r="D525" s="113"/>
      <c r="E525" s="113"/>
      <c r="F525" s="113"/>
      <c r="G525" s="113"/>
    </row>
    <row r="526" spans="1:7" ht="15.6" x14ac:dyDescent="0.25">
      <c r="A526" s="17">
        <v>512940</v>
      </c>
      <c r="B526" s="63" t="s">
        <v>195</v>
      </c>
      <c r="C526" s="99">
        <v>100</v>
      </c>
      <c r="D526" s="99">
        <v>100</v>
      </c>
      <c r="E526" s="99">
        <v>100</v>
      </c>
      <c r="F526" s="99">
        <f>SUM(+E526-D526)</f>
        <v>0</v>
      </c>
      <c r="G526" s="18">
        <f>SUM(F526/D526)</f>
        <v>0</v>
      </c>
    </row>
    <row r="527" spans="1:7" ht="15.6" x14ac:dyDescent="0.25">
      <c r="A527" s="101"/>
      <c r="B527" s="102"/>
      <c r="C527" s="113"/>
      <c r="D527" s="113"/>
      <c r="E527" s="113"/>
      <c r="F527" s="113"/>
      <c r="G527" s="113"/>
    </row>
    <row r="528" spans="1:7" ht="15.6" x14ac:dyDescent="0.25">
      <c r="A528" s="17">
        <v>512950</v>
      </c>
      <c r="B528" s="63" t="s">
        <v>196</v>
      </c>
      <c r="C528" s="25">
        <v>1000</v>
      </c>
      <c r="D528" s="25">
        <v>750</v>
      </c>
      <c r="E528" s="25">
        <v>750</v>
      </c>
      <c r="F528" s="99">
        <f>SUM(+E528-D528)</f>
        <v>0</v>
      </c>
      <c r="G528" s="18">
        <f>SUM(F528/D528)</f>
        <v>0</v>
      </c>
    </row>
    <row r="529" spans="1:7" ht="15.6" x14ac:dyDescent="0.25">
      <c r="A529" s="101"/>
      <c r="B529" s="102"/>
      <c r="C529" s="113"/>
      <c r="D529" s="113"/>
      <c r="E529" s="113"/>
      <c r="F529" s="113"/>
      <c r="G529" s="113"/>
    </row>
    <row r="530" spans="1:7" ht="15.6" x14ac:dyDescent="0.25">
      <c r="A530" s="17">
        <v>521300</v>
      </c>
      <c r="B530" s="63" t="s">
        <v>201</v>
      </c>
      <c r="C530" s="25"/>
      <c r="D530" s="25">
        <v>175</v>
      </c>
      <c r="E530" s="25">
        <v>175</v>
      </c>
      <c r="F530" s="99">
        <f>SUM(+E530-D530)</f>
        <v>0</v>
      </c>
      <c r="G530" s="18">
        <f>SUM(F530/D530)</f>
        <v>0</v>
      </c>
    </row>
    <row r="531" spans="1:7" ht="15.6" x14ac:dyDescent="0.25">
      <c r="A531" s="101"/>
      <c r="B531" s="102"/>
      <c r="C531" s="113"/>
      <c r="D531" s="113"/>
      <c r="E531" s="113"/>
      <c r="F531" s="113"/>
      <c r="G531" s="113"/>
    </row>
    <row r="532" spans="1:7" ht="15.6" x14ac:dyDescent="0.25">
      <c r="A532" s="17">
        <v>522201</v>
      </c>
      <c r="B532" s="63" t="s">
        <v>129</v>
      </c>
      <c r="C532" s="25">
        <v>12000</v>
      </c>
      <c r="D532" s="25">
        <v>12000</v>
      </c>
      <c r="E532" s="25">
        <v>12000</v>
      </c>
      <c r="F532" s="99">
        <f>SUM(+E532-D532)</f>
        <v>0</v>
      </c>
      <c r="G532" s="18">
        <f>SUM(F532/D532)</f>
        <v>0</v>
      </c>
    </row>
    <row r="533" spans="1:7" ht="15.6" x14ac:dyDescent="0.25">
      <c r="A533" s="101"/>
      <c r="B533" s="102"/>
      <c r="C533" s="113"/>
      <c r="D533" s="113"/>
      <c r="E533" s="113"/>
      <c r="F533" s="113"/>
      <c r="G533" s="113"/>
    </row>
    <row r="534" spans="1:7" ht="15.6" x14ac:dyDescent="0.25">
      <c r="A534" s="17">
        <v>523201</v>
      </c>
      <c r="B534" s="63" t="s">
        <v>132</v>
      </c>
      <c r="C534" s="25">
        <v>400</v>
      </c>
      <c r="D534" s="25">
        <v>1100</v>
      </c>
      <c r="E534" s="25">
        <v>1100</v>
      </c>
      <c r="F534" s="99">
        <f>SUM(+E534-D534)</f>
        <v>0</v>
      </c>
      <c r="G534" s="18">
        <f>SUM(F534/D534)</f>
        <v>0</v>
      </c>
    </row>
    <row r="535" spans="1:7" ht="15.6" x14ac:dyDescent="0.25">
      <c r="A535" s="101"/>
      <c r="B535" s="102"/>
      <c r="C535" s="113"/>
      <c r="D535" s="113"/>
      <c r="E535" s="113"/>
      <c r="F535" s="113"/>
      <c r="G535" s="113"/>
    </row>
    <row r="536" spans="1:7" ht="15.6" x14ac:dyDescent="0.25">
      <c r="A536" s="17">
        <v>523902</v>
      </c>
      <c r="B536" s="63" t="s">
        <v>202</v>
      </c>
      <c r="C536" s="25">
        <v>115000</v>
      </c>
      <c r="D536" s="25">
        <v>122000</v>
      </c>
      <c r="E536" s="25">
        <v>122000</v>
      </c>
      <c r="F536" s="99">
        <f>SUM(+E536-D536)</f>
        <v>0</v>
      </c>
      <c r="G536" s="18">
        <f>SUM(F536/D536)</f>
        <v>0</v>
      </c>
    </row>
    <row r="537" spans="1:7" ht="15.6" x14ac:dyDescent="0.25">
      <c r="A537" s="101"/>
      <c r="B537" s="102"/>
      <c r="C537" s="113"/>
      <c r="D537" s="113"/>
      <c r="E537" s="113"/>
      <c r="F537" s="113"/>
      <c r="G537" s="113"/>
    </row>
    <row r="538" spans="1:7" ht="15.6" x14ac:dyDescent="0.25">
      <c r="A538" s="17">
        <v>531101</v>
      </c>
      <c r="B538" s="63" t="s">
        <v>6</v>
      </c>
      <c r="C538" s="25">
        <v>10000</v>
      </c>
      <c r="D538" s="25">
        <v>8000</v>
      </c>
      <c r="E538" s="25">
        <v>9000</v>
      </c>
      <c r="F538" s="99">
        <f>SUM(+E538-D538)</f>
        <v>1000</v>
      </c>
      <c r="G538" s="18">
        <f>SUM(F538/D538)</f>
        <v>0.125</v>
      </c>
    </row>
    <row r="539" spans="1:7" ht="15.6" x14ac:dyDescent="0.25">
      <c r="A539" s="101"/>
      <c r="B539" s="102"/>
      <c r="C539" s="113"/>
      <c r="D539" s="113"/>
      <c r="E539" s="113"/>
      <c r="F539" s="113"/>
      <c r="G539" s="113"/>
    </row>
    <row r="540" spans="1:7" ht="15.6" x14ac:dyDescent="0.25">
      <c r="A540" s="17">
        <v>531104</v>
      </c>
      <c r="B540" s="63" t="s">
        <v>169</v>
      </c>
      <c r="C540" s="25">
        <v>2500</v>
      </c>
      <c r="D540" s="25">
        <v>2500</v>
      </c>
      <c r="E540" s="25">
        <v>2500</v>
      </c>
      <c r="F540" s="99">
        <f>SUM(+E540-D540)</f>
        <v>0</v>
      </c>
      <c r="G540" s="18">
        <f>SUM(F540/D540)</f>
        <v>0</v>
      </c>
    </row>
    <row r="541" spans="1:7" ht="15.6" x14ac:dyDescent="0.25">
      <c r="A541" s="101"/>
      <c r="B541" s="102"/>
      <c r="C541" s="113"/>
      <c r="D541" s="113"/>
      <c r="E541" s="113"/>
      <c r="F541" s="113"/>
      <c r="G541" s="113"/>
    </row>
    <row r="542" spans="1:7" ht="15.6" x14ac:dyDescent="0.25">
      <c r="A542" s="17">
        <v>531230</v>
      </c>
      <c r="B542" s="63" t="s">
        <v>148</v>
      </c>
      <c r="C542" s="25">
        <v>2200</v>
      </c>
      <c r="D542" s="25">
        <v>2000</v>
      </c>
      <c r="E542" s="25">
        <v>2500</v>
      </c>
      <c r="F542" s="99">
        <f>SUM(+E542-D542)</f>
        <v>500</v>
      </c>
      <c r="G542" s="18">
        <f>SUM(F542/D542)</f>
        <v>0.25</v>
      </c>
    </row>
    <row r="543" spans="1:7" ht="15.6" x14ac:dyDescent="0.25">
      <c r="A543" s="101"/>
      <c r="B543" s="102"/>
      <c r="C543" s="113"/>
      <c r="D543" s="113"/>
      <c r="E543" s="113"/>
      <c r="F543" s="113"/>
      <c r="G543" s="113"/>
    </row>
    <row r="544" spans="1:7" ht="15.6" x14ac:dyDescent="0.25">
      <c r="A544" s="17">
        <v>531270</v>
      </c>
      <c r="B544" s="63" t="s">
        <v>170</v>
      </c>
      <c r="C544" s="25">
        <v>11500</v>
      </c>
      <c r="D544" s="25">
        <v>14500</v>
      </c>
      <c r="E544" s="25">
        <v>14500</v>
      </c>
      <c r="F544" s="99">
        <f>SUM(+E544-D544)</f>
        <v>0</v>
      </c>
      <c r="G544" s="18">
        <f>SUM(F544/D544)</f>
        <v>0</v>
      </c>
    </row>
    <row r="545" spans="1:7" ht="15.6" x14ac:dyDescent="0.25">
      <c r="A545" s="101"/>
      <c r="B545" s="102"/>
      <c r="C545" s="113"/>
      <c r="D545" s="113"/>
      <c r="E545" s="113"/>
      <c r="F545" s="113"/>
      <c r="G545" s="113"/>
    </row>
    <row r="546" spans="1:7" ht="15.6" x14ac:dyDescent="0.25">
      <c r="A546" s="17">
        <v>540000</v>
      </c>
      <c r="B546" s="63" t="s">
        <v>152</v>
      </c>
      <c r="C546" s="25">
        <v>9000</v>
      </c>
      <c r="D546" s="25">
        <v>0</v>
      </c>
      <c r="E546" s="25">
        <v>0</v>
      </c>
      <c r="F546" s="99">
        <f>SUM(+E546-D546)</f>
        <v>0</v>
      </c>
      <c r="G546" s="99" t="s">
        <v>85</v>
      </c>
    </row>
    <row r="547" spans="1:7" ht="15.6" x14ac:dyDescent="0.25">
      <c r="A547" s="101"/>
      <c r="B547" s="102"/>
      <c r="C547" s="113"/>
      <c r="D547" s="113"/>
      <c r="E547" s="113"/>
      <c r="F547" s="113"/>
      <c r="G547" s="113"/>
    </row>
    <row r="548" spans="1:7" ht="15.6" x14ac:dyDescent="0.25">
      <c r="A548" s="129">
        <v>579000</v>
      </c>
      <c r="B548" s="130" t="s">
        <v>156</v>
      </c>
      <c r="C548" s="131">
        <v>3000</v>
      </c>
      <c r="D548" s="131">
        <v>3000</v>
      </c>
      <c r="E548" s="131">
        <v>2000</v>
      </c>
      <c r="F548" s="99">
        <f>SUM(+E548-D548)</f>
        <v>-1000</v>
      </c>
      <c r="G548" s="18">
        <f>SUM(F548/D548)</f>
        <v>-0.33333333333333331</v>
      </c>
    </row>
    <row r="549" spans="1:7" ht="15.6" x14ac:dyDescent="0.25">
      <c r="A549" s="101"/>
      <c r="B549" s="102"/>
      <c r="C549" s="103"/>
      <c r="D549" s="103"/>
      <c r="E549" s="103"/>
      <c r="F549" s="103"/>
      <c r="G549" s="103"/>
    </row>
    <row r="550" spans="1:7" ht="15.6" x14ac:dyDescent="0.25">
      <c r="A550" s="106"/>
      <c r="B550" s="67" t="s">
        <v>16</v>
      </c>
      <c r="C550" s="107">
        <f>SUM(C512:C548)</f>
        <v>331160</v>
      </c>
      <c r="D550" s="107">
        <f>SUM(D512:D548)</f>
        <v>336615</v>
      </c>
      <c r="E550" s="107">
        <f>SUM(E512:E548)</f>
        <v>346540</v>
      </c>
      <c r="F550" s="107">
        <f>SUM(E550-D550)</f>
        <v>9925</v>
      </c>
      <c r="G550" s="125">
        <f>SUM(F550/D550)</f>
        <v>2.9484722903019771E-2</v>
      </c>
    </row>
    <row r="553" spans="1:7" ht="15.6" x14ac:dyDescent="0.25">
      <c r="A553" s="156" t="s">
        <v>104</v>
      </c>
      <c r="B553" s="156"/>
      <c r="C553" s="156"/>
      <c r="D553" s="156"/>
      <c r="E553" s="156"/>
      <c r="F553" s="156"/>
      <c r="G553" s="156"/>
    </row>
    <row r="554" spans="1:7" ht="15.6" x14ac:dyDescent="0.3">
      <c r="A554" s="98" t="s">
        <v>203</v>
      </c>
      <c r="B554" s="64"/>
      <c r="C554" s="6"/>
      <c r="D554" s="6"/>
      <c r="E554" s="6"/>
      <c r="F554" s="6"/>
      <c r="G554" s="7"/>
    </row>
    <row r="555" spans="1:7" ht="15.6" x14ac:dyDescent="0.25">
      <c r="A555" s="14" t="s">
        <v>12</v>
      </c>
      <c r="B555" s="65" t="s">
        <v>26</v>
      </c>
      <c r="C555" s="14" t="s">
        <v>95</v>
      </c>
      <c r="D555" s="14" t="s">
        <v>96</v>
      </c>
      <c r="E555" s="14" t="s">
        <v>101</v>
      </c>
      <c r="F555" s="14" t="s">
        <v>159</v>
      </c>
      <c r="G555" s="15" t="s">
        <v>30</v>
      </c>
    </row>
    <row r="556" spans="1:7" ht="15.6" x14ac:dyDescent="0.25">
      <c r="A556" s="16"/>
      <c r="B556" s="66"/>
      <c r="C556" s="16"/>
      <c r="D556" s="16"/>
      <c r="E556" s="16"/>
      <c r="F556" s="16"/>
      <c r="G556" s="16"/>
    </row>
    <row r="557" spans="1:7" ht="15.6" x14ac:dyDescent="0.25">
      <c r="A557" s="17">
        <v>522201</v>
      </c>
      <c r="B557" s="63" t="s">
        <v>129</v>
      </c>
      <c r="C557" s="99">
        <v>3000</v>
      </c>
      <c r="D557" s="99">
        <v>3000</v>
      </c>
      <c r="E557" s="99">
        <v>1500</v>
      </c>
      <c r="F557" s="99">
        <f>SUM(+E557-D557)</f>
        <v>-1500</v>
      </c>
      <c r="G557" s="18">
        <f>SUM(F557/D557)</f>
        <v>-0.5</v>
      </c>
    </row>
    <row r="558" spans="1:7" ht="15.6" x14ac:dyDescent="0.25">
      <c r="A558" s="101"/>
      <c r="B558" s="102"/>
      <c r="C558" s="113"/>
      <c r="D558" s="113"/>
      <c r="E558" s="113"/>
      <c r="F558" s="113"/>
      <c r="G558" s="113"/>
    </row>
    <row r="559" spans="1:7" ht="15.6" x14ac:dyDescent="0.25">
      <c r="A559" s="17">
        <v>523102</v>
      </c>
      <c r="B559" s="63" t="s">
        <v>204</v>
      </c>
      <c r="C559" s="99">
        <v>4200</v>
      </c>
      <c r="D559" s="99">
        <v>4600</v>
      </c>
      <c r="E559" s="99">
        <v>5200</v>
      </c>
      <c r="F559" s="99">
        <f>SUM(+E559-D559)</f>
        <v>600</v>
      </c>
      <c r="G559" s="18">
        <f>SUM(F559/D559)</f>
        <v>0.13043478260869565</v>
      </c>
    </row>
    <row r="560" spans="1:7" ht="15.6" x14ac:dyDescent="0.25">
      <c r="A560" s="101"/>
      <c r="B560" s="102"/>
      <c r="C560" s="113"/>
      <c r="D560" s="113"/>
      <c r="E560" s="113"/>
      <c r="F560" s="113"/>
      <c r="G560" s="113"/>
    </row>
    <row r="561" spans="1:7" ht="15.6" x14ac:dyDescent="0.25">
      <c r="A561" s="17">
        <v>531101</v>
      </c>
      <c r="B561" s="63" t="s">
        <v>6</v>
      </c>
      <c r="C561" s="99">
        <v>6000</v>
      </c>
      <c r="D561" s="99">
        <v>5500</v>
      </c>
      <c r="E561" s="99">
        <v>2000</v>
      </c>
      <c r="F561" s="99">
        <f>SUM(+E561-D561)</f>
        <v>-3500</v>
      </c>
      <c r="G561" s="18">
        <f>SUM(F561/D561)</f>
        <v>-0.63636363636363635</v>
      </c>
    </row>
    <row r="562" spans="1:7" ht="15.6" x14ac:dyDescent="0.25">
      <c r="A562" s="101"/>
      <c r="B562" s="102"/>
      <c r="C562" s="113"/>
      <c r="D562" s="113"/>
      <c r="E562" s="113"/>
      <c r="F562" s="113"/>
      <c r="G562" s="113"/>
    </row>
    <row r="563" spans="1:7" ht="15.6" x14ac:dyDescent="0.25">
      <c r="A563" s="17">
        <v>531230</v>
      </c>
      <c r="B563" s="63" t="s">
        <v>205</v>
      </c>
      <c r="C563" s="99">
        <v>4800</v>
      </c>
      <c r="D563" s="99">
        <v>4900</v>
      </c>
      <c r="E563" s="99">
        <v>4900</v>
      </c>
      <c r="F563" s="99">
        <f>SUM(+E563-D563)</f>
        <v>0</v>
      </c>
      <c r="G563" s="18">
        <f>SUM(F563/D563)</f>
        <v>0</v>
      </c>
    </row>
    <row r="564" spans="1:7" ht="15.6" x14ac:dyDescent="0.25">
      <c r="A564" s="101"/>
      <c r="B564" s="102"/>
      <c r="C564" s="113"/>
      <c r="D564" s="113"/>
      <c r="E564" s="113"/>
      <c r="F564" s="113"/>
      <c r="G564" s="113"/>
    </row>
    <row r="565" spans="1:7" ht="15.6" x14ac:dyDescent="0.25">
      <c r="A565" s="17">
        <v>540000</v>
      </c>
      <c r="B565" s="63" t="s">
        <v>152</v>
      </c>
      <c r="C565" s="99">
        <v>5000</v>
      </c>
      <c r="D565" s="99">
        <v>5000</v>
      </c>
      <c r="E565" s="99">
        <v>3000</v>
      </c>
      <c r="F565" s="99">
        <f>SUM(+E565-D565)</f>
        <v>-2000</v>
      </c>
      <c r="G565" s="18">
        <f>SUM(F565/D565)</f>
        <v>-0.4</v>
      </c>
    </row>
    <row r="566" spans="1:7" ht="15.6" x14ac:dyDescent="0.25">
      <c r="A566" s="101"/>
      <c r="B566" s="102"/>
      <c r="C566" s="113"/>
      <c r="D566" s="113"/>
      <c r="E566" s="113"/>
      <c r="F566" s="113"/>
      <c r="G566" s="113"/>
    </row>
    <row r="567" spans="1:7" ht="15.6" x14ac:dyDescent="0.25">
      <c r="A567" s="17">
        <v>542501</v>
      </c>
      <c r="B567" s="63" t="s">
        <v>206</v>
      </c>
      <c r="C567" s="99">
        <v>18000</v>
      </c>
      <c r="D567" s="99">
        <v>18000</v>
      </c>
      <c r="E567" s="99">
        <v>2000</v>
      </c>
      <c r="F567" s="99">
        <f>SUM(+E567-D567)</f>
        <v>-16000</v>
      </c>
      <c r="G567" s="18">
        <f>SUM(F567/D567)</f>
        <v>-0.88888888888888884</v>
      </c>
    </row>
    <row r="568" spans="1:7" ht="15.6" x14ac:dyDescent="0.25">
      <c r="A568" s="101"/>
      <c r="B568" s="102"/>
      <c r="C568" s="113"/>
      <c r="D568" s="113"/>
      <c r="E568" s="113"/>
      <c r="F568" s="113"/>
      <c r="G568" s="113"/>
    </row>
    <row r="569" spans="1:7" ht="15.6" x14ac:dyDescent="0.25">
      <c r="A569" s="17">
        <v>579000</v>
      </c>
      <c r="B569" s="63" t="s">
        <v>156</v>
      </c>
      <c r="C569" s="99">
        <v>1500</v>
      </c>
      <c r="D569" s="99">
        <v>1500</v>
      </c>
      <c r="E569" s="99">
        <v>1000</v>
      </c>
      <c r="F569" s="99">
        <f>SUM(+E569-D569)</f>
        <v>-500</v>
      </c>
      <c r="G569" s="18">
        <f>SUM(F569/D569)</f>
        <v>-0.33333333333333331</v>
      </c>
    </row>
    <row r="570" spans="1:7" ht="15.6" thickBot="1" x14ac:dyDescent="0.3">
      <c r="A570" s="132"/>
      <c r="B570" s="133"/>
      <c r="C570" s="134"/>
      <c r="D570" s="134"/>
      <c r="E570" s="134"/>
      <c r="F570" s="134"/>
      <c r="G570" s="134"/>
    </row>
    <row r="571" spans="1:7" ht="15.6" x14ac:dyDescent="0.25">
      <c r="A571" s="83"/>
      <c r="B571" s="67" t="s">
        <v>16</v>
      </c>
      <c r="C571" s="107">
        <f>SUM(C557:C569)</f>
        <v>42500</v>
      </c>
      <c r="D571" s="107">
        <f>SUM(D557:D569)</f>
        <v>42500</v>
      </c>
      <c r="E571" s="107">
        <f>SUM(E557:E569)</f>
        <v>19600</v>
      </c>
      <c r="F571" s="99">
        <f>SUM(+E571-D571)</f>
        <v>-22900</v>
      </c>
      <c r="G571" s="18">
        <f>SUM(F571/D571)</f>
        <v>-0.5388235294117647</v>
      </c>
    </row>
    <row r="576" spans="1:7" s="127" customFormat="1" ht="15.6" customHeight="1" x14ac:dyDescent="0.25">
      <c r="B576" s="108"/>
      <c r="C576" s="137"/>
      <c r="D576" s="137"/>
      <c r="E576" s="137"/>
    </row>
    <row r="577" spans="1:8" s="138" customFormat="1" ht="36" customHeight="1" x14ac:dyDescent="0.25">
      <c r="B577" s="96"/>
      <c r="C577" s="128" t="s">
        <v>104</v>
      </c>
      <c r="D577" s="96"/>
      <c r="E577" s="96"/>
      <c r="F577" s="96"/>
      <c r="G577" s="96"/>
    </row>
    <row r="578" spans="1:8" s="127" customFormat="1" ht="15.6" x14ac:dyDescent="0.3">
      <c r="A578" s="98" t="s">
        <v>217</v>
      </c>
      <c r="B578" s="64"/>
      <c r="C578" s="6"/>
      <c r="D578" s="6"/>
      <c r="E578" s="6"/>
      <c r="F578" s="6"/>
      <c r="G578" s="7"/>
      <c r="H578" s="7"/>
    </row>
    <row r="579" spans="1:8" s="127" customFormat="1" ht="38.25" customHeight="1" x14ac:dyDescent="0.3">
      <c r="A579" s="14" t="s">
        <v>12</v>
      </c>
      <c r="B579" s="65" t="s">
        <v>26</v>
      </c>
      <c r="C579" s="14" t="s">
        <v>95</v>
      </c>
      <c r="D579" s="14" t="s">
        <v>96</v>
      </c>
      <c r="E579" s="14" t="s">
        <v>101</v>
      </c>
      <c r="F579" s="14" t="s">
        <v>159</v>
      </c>
      <c r="G579" s="15" t="s">
        <v>30</v>
      </c>
      <c r="H579" s="7"/>
    </row>
    <row r="580" spans="1:8" s="127" customFormat="1" ht="33.6" customHeight="1" x14ac:dyDescent="0.3">
      <c r="A580" s="16">
        <v>310000</v>
      </c>
      <c r="B580" s="66" t="s">
        <v>77</v>
      </c>
      <c r="C580" s="16"/>
      <c r="D580" s="16"/>
      <c r="E580" s="16"/>
      <c r="F580" s="16"/>
      <c r="G580" s="16"/>
      <c r="H580" s="7"/>
    </row>
    <row r="581" spans="1:8" s="127" customFormat="1" ht="37.5" customHeight="1" x14ac:dyDescent="0.3">
      <c r="A581" s="17">
        <v>314100</v>
      </c>
      <c r="B581" s="63" t="s">
        <v>218</v>
      </c>
      <c r="C581" s="99">
        <v>7830</v>
      </c>
      <c r="D581" s="99">
        <v>10000</v>
      </c>
      <c r="E581" s="99">
        <v>12000</v>
      </c>
      <c r="F581" s="99">
        <f>SUM(+E581-D581)</f>
        <v>2000</v>
      </c>
      <c r="G581" s="18">
        <f>SUM(F581/E581)</f>
        <v>0.16666666666666666</v>
      </c>
      <c r="H581" s="7"/>
    </row>
    <row r="582" spans="1:8" s="127" customFormat="1" ht="14.1" customHeight="1" thickBot="1" x14ac:dyDescent="0.3">
      <c r="A582" s="132"/>
      <c r="B582" s="133"/>
      <c r="C582" s="134"/>
      <c r="D582" s="134"/>
      <c r="E582" s="134"/>
      <c r="F582" s="134"/>
      <c r="G582" s="134"/>
    </row>
    <row r="583" spans="1:8" s="127" customFormat="1" ht="37.5" customHeight="1" x14ac:dyDescent="0.3">
      <c r="A583" s="17">
        <v>314101</v>
      </c>
      <c r="B583" s="63" t="s">
        <v>219</v>
      </c>
      <c r="C583" s="99">
        <v>5220</v>
      </c>
      <c r="D583" s="99">
        <v>6750</v>
      </c>
      <c r="E583" s="99">
        <v>8500</v>
      </c>
      <c r="F583" s="99">
        <f t="shared" ref="F583:F590" si="18">SUM(+E583-D583)</f>
        <v>1750</v>
      </c>
      <c r="G583" s="18">
        <f>SUM(F583/E583)</f>
        <v>0.20588235294117646</v>
      </c>
      <c r="H583" s="7"/>
    </row>
    <row r="584" spans="1:8" s="127" customFormat="1" ht="14.1" customHeight="1" thickBot="1" x14ac:dyDescent="0.3">
      <c r="A584" s="132"/>
      <c r="B584" s="133"/>
      <c r="C584" s="134"/>
      <c r="D584" s="134"/>
      <c r="E584" s="134"/>
      <c r="F584" s="134"/>
      <c r="G584" s="134"/>
    </row>
    <row r="585" spans="1:8" s="127" customFormat="1" ht="37.5" customHeight="1" x14ac:dyDescent="0.3">
      <c r="A585" s="17">
        <v>314102</v>
      </c>
      <c r="B585" s="63" t="s">
        <v>220</v>
      </c>
      <c r="C585" s="99">
        <v>3915</v>
      </c>
      <c r="D585" s="99">
        <v>5500</v>
      </c>
      <c r="E585" s="99">
        <v>6000</v>
      </c>
      <c r="F585" s="99">
        <f t="shared" si="18"/>
        <v>500</v>
      </c>
      <c r="G585" s="18">
        <f>SUM(F585/E585)</f>
        <v>8.3333333333333329E-2</v>
      </c>
      <c r="H585" s="7"/>
    </row>
    <row r="586" spans="1:8" s="127" customFormat="1" ht="14.1" customHeight="1" thickBot="1" x14ac:dyDescent="0.3">
      <c r="A586" s="132"/>
      <c r="B586" s="133"/>
      <c r="C586" s="134"/>
      <c r="D586" s="134"/>
      <c r="E586" s="134"/>
      <c r="F586" s="134"/>
      <c r="G586" s="134"/>
    </row>
    <row r="587" spans="1:8" s="127" customFormat="1" ht="37.5" customHeight="1" x14ac:dyDescent="0.3">
      <c r="A587" s="17">
        <v>314200</v>
      </c>
      <c r="B587" s="63" t="s">
        <v>221</v>
      </c>
      <c r="C587" s="99">
        <v>3915</v>
      </c>
      <c r="D587" s="99">
        <v>5500</v>
      </c>
      <c r="E587" s="99">
        <v>6000</v>
      </c>
      <c r="F587" s="99">
        <f t="shared" si="18"/>
        <v>500</v>
      </c>
      <c r="G587" s="18">
        <f>SUM(F587/E587)</f>
        <v>8.3333333333333329E-2</v>
      </c>
      <c r="H587" s="7"/>
    </row>
    <row r="588" spans="1:8" s="127" customFormat="1" ht="14.1" customHeight="1" thickBot="1" x14ac:dyDescent="0.3">
      <c r="A588" s="132"/>
      <c r="B588" s="133"/>
      <c r="C588" s="134"/>
      <c r="D588" s="134"/>
      <c r="E588" s="134"/>
      <c r="F588" s="134"/>
      <c r="G588" s="134"/>
    </row>
    <row r="589" spans="1:8" s="127" customFormat="1" ht="14.1" customHeight="1" x14ac:dyDescent="0.25">
      <c r="A589" s="121"/>
      <c r="B589" s="93"/>
      <c r="C589" s="103"/>
      <c r="D589" s="103"/>
      <c r="E589" s="103"/>
      <c r="F589" s="103"/>
      <c r="G589" s="103"/>
    </row>
    <row r="590" spans="1:8" s="127" customFormat="1" ht="37.5" customHeight="1" x14ac:dyDescent="0.3">
      <c r="A590" s="83"/>
      <c r="B590" s="67" t="s">
        <v>16</v>
      </c>
      <c r="C590" s="107">
        <f>SUM(C581:C587)</f>
        <v>20880</v>
      </c>
      <c r="D590" s="107">
        <f>SUM(D581:D587)</f>
        <v>27750</v>
      </c>
      <c r="E590" s="107">
        <f>SUM(E581:E587)</f>
        <v>32500</v>
      </c>
      <c r="F590" s="99">
        <f t="shared" si="18"/>
        <v>4750</v>
      </c>
      <c r="G590" s="18">
        <f>SUM(F590/E590)</f>
        <v>0.14615384615384616</v>
      </c>
      <c r="H590" s="7"/>
    </row>
    <row r="591" spans="1:8" s="127" customFormat="1" ht="14.1" customHeight="1" x14ac:dyDescent="0.3">
      <c r="A591" s="127" t="s">
        <v>85</v>
      </c>
      <c r="B591" s="136"/>
      <c r="C591" s="7"/>
      <c r="D591" s="7"/>
      <c r="E591" s="7"/>
      <c r="F591" s="7"/>
    </row>
    <row r="592" spans="1:8" s="127" customFormat="1" ht="14.1" customHeight="1" x14ac:dyDescent="0.25">
      <c r="B592" s="108"/>
    </row>
    <row r="593" spans="1:8" s="127" customFormat="1" ht="38.25" customHeight="1" x14ac:dyDescent="0.25">
      <c r="A593" s="127" t="s">
        <v>222</v>
      </c>
      <c r="B593" s="108"/>
    </row>
    <row r="594" spans="1:8" s="127" customFormat="1" ht="15.6" x14ac:dyDescent="0.25">
      <c r="A594" s="17">
        <v>531706</v>
      </c>
      <c r="B594" s="63" t="s">
        <v>220</v>
      </c>
      <c r="C594" s="99">
        <v>3915</v>
      </c>
      <c r="D594" s="99">
        <v>5500</v>
      </c>
      <c r="E594" s="99">
        <v>6000</v>
      </c>
      <c r="F594" s="99">
        <f>SUM(+E594-D594)</f>
        <v>500</v>
      </c>
      <c r="G594" s="18">
        <f>SUM(F594/E594)</f>
        <v>8.3333333333333329E-2</v>
      </c>
    </row>
    <row r="595" spans="1:8" s="127" customFormat="1" ht="15" x14ac:dyDescent="0.25">
      <c r="A595" s="121"/>
      <c r="B595" s="93"/>
      <c r="C595" s="103"/>
      <c r="D595" s="103"/>
      <c r="E595" s="103"/>
      <c r="F595" s="103"/>
      <c r="G595" s="103"/>
    </row>
    <row r="596" spans="1:8" s="127" customFormat="1" ht="15.6" x14ac:dyDescent="0.25">
      <c r="A596" s="17">
        <v>531708</v>
      </c>
      <c r="B596" s="63" t="s">
        <v>223</v>
      </c>
      <c r="C596" s="25">
        <v>5220</v>
      </c>
      <c r="D596" s="25">
        <v>6750</v>
      </c>
      <c r="E596" s="25">
        <v>8500</v>
      </c>
      <c r="F596" s="99">
        <f>SUM(+E596-D596)</f>
        <v>1750</v>
      </c>
      <c r="G596" s="18">
        <f>SUM(F596/E596)</f>
        <v>0.20588235294117646</v>
      </c>
    </row>
    <row r="597" spans="1:8" s="127" customFormat="1" ht="15" x14ac:dyDescent="0.25">
      <c r="A597" s="121"/>
      <c r="B597" s="93"/>
      <c r="C597" s="103"/>
      <c r="D597" s="103"/>
      <c r="E597" s="103"/>
      <c r="F597" s="103"/>
      <c r="G597" s="103"/>
    </row>
    <row r="598" spans="1:8" s="127" customFormat="1" ht="15.6" x14ac:dyDescent="0.25">
      <c r="A598" s="17">
        <v>611200</v>
      </c>
      <c r="B598" s="63" t="s">
        <v>224</v>
      </c>
      <c r="C598" s="99">
        <v>11745</v>
      </c>
      <c r="D598" s="99">
        <v>15500</v>
      </c>
      <c r="E598" s="99">
        <v>16000</v>
      </c>
      <c r="F598" s="99">
        <f>SUM(+E598-D598)</f>
        <v>500</v>
      </c>
      <c r="G598" s="18">
        <f>SUM(F598/E598)</f>
        <v>3.125E-2</v>
      </c>
    </row>
    <row r="599" spans="1:8" s="127" customFormat="1" ht="15" x14ac:dyDescent="0.25">
      <c r="A599" s="121"/>
      <c r="B599" s="93"/>
      <c r="C599" s="103"/>
      <c r="D599" s="103"/>
      <c r="E599" s="103"/>
      <c r="F599" s="103"/>
      <c r="G599" s="103"/>
    </row>
    <row r="600" spans="1:8" s="127" customFormat="1" ht="15.6" x14ac:dyDescent="0.25">
      <c r="A600" s="17"/>
      <c r="B600" s="63"/>
      <c r="C600" s="99"/>
      <c r="D600" s="99"/>
      <c r="E600" s="99"/>
      <c r="F600" s="99"/>
      <c r="G600" s="18"/>
    </row>
    <row r="601" spans="1:8" s="127" customFormat="1" ht="16.2" thickBot="1" x14ac:dyDescent="0.3">
      <c r="A601" s="139"/>
      <c r="B601" s="133"/>
      <c r="C601" s="134"/>
      <c r="D601" s="134"/>
      <c r="E601" s="134" t="s">
        <v>85</v>
      </c>
      <c r="F601" s="134"/>
      <c r="G601" s="134"/>
    </row>
    <row r="602" spans="1:8" s="127" customFormat="1" ht="37.5" customHeight="1" x14ac:dyDescent="0.3">
      <c r="A602" s="83"/>
      <c r="B602" s="67" t="s">
        <v>16</v>
      </c>
      <c r="C602" s="107">
        <f>SUM(C593:C599)</f>
        <v>20880</v>
      </c>
      <c r="D602" s="107">
        <f>SUM(D593:D599)</f>
        <v>27750</v>
      </c>
      <c r="E602" s="140">
        <f>SUM(E593:E601)</f>
        <v>30500</v>
      </c>
      <c r="F602" s="99">
        <f>SUM(+E602-D602)</f>
        <v>2750</v>
      </c>
      <c r="G602" s="18">
        <f>SUM(F602/E602)</f>
        <v>9.0163934426229511E-2</v>
      </c>
      <c r="H602" s="7"/>
    </row>
    <row r="603" spans="1:8" s="91" customFormat="1" ht="14.1" customHeight="1" thickBot="1" x14ac:dyDescent="0.3">
      <c r="A603" s="132"/>
      <c r="B603" s="133"/>
      <c r="C603" s="134"/>
      <c r="D603" s="134"/>
      <c r="E603" s="134"/>
      <c r="F603" s="134"/>
      <c r="G603" s="134"/>
      <c r="H603" s="127"/>
    </row>
    <row r="604" spans="1:8" s="135" customFormat="1" ht="38.25" customHeight="1" x14ac:dyDescent="0.3">
      <c r="A604" s="83"/>
      <c r="B604" s="67" t="s">
        <v>16</v>
      </c>
      <c r="C604" s="107">
        <f>SUM(C600:C602)</f>
        <v>20880</v>
      </c>
      <c r="D604" s="107">
        <f>SUM(D600:D602)</f>
        <v>27750</v>
      </c>
      <c r="E604" s="107">
        <f>SUM(E600:E602)</f>
        <v>30500</v>
      </c>
      <c r="F604" s="107">
        <f>SUM(F600:F602)</f>
        <v>2750</v>
      </c>
      <c r="G604" s="18">
        <f>SUM(F604/D604)</f>
        <v>9.90990990990991E-2</v>
      </c>
      <c r="H604" s="127"/>
    </row>
    <row r="605" spans="1:8" s="127" customFormat="1" ht="38.25" customHeight="1" x14ac:dyDescent="0.25">
      <c r="A605" s="83"/>
      <c r="B605" s="67"/>
      <c r="C605" s="107"/>
      <c r="D605" s="107"/>
      <c r="E605" s="107"/>
      <c r="F605" s="107"/>
      <c r="G605" s="18"/>
    </row>
    <row r="606" spans="1:8" s="127" customFormat="1" ht="38.25" customHeight="1" x14ac:dyDescent="0.25">
      <c r="A606" s="83"/>
      <c r="B606" s="67"/>
      <c r="C606" s="107"/>
      <c r="D606" s="107"/>
      <c r="E606" s="107"/>
      <c r="F606" s="107"/>
      <c r="G606" s="18"/>
    </row>
    <row r="607" spans="1:8" s="127" customFormat="1" ht="38.25" customHeight="1" x14ac:dyDescent="0.25">
      <c r="A607" s="83"/>
      <c r="B607" s="67"/>
      <c r="C607" s="107"/>
      <c r="D607" s="107"/>
      <c r="E607" s="107"/>
      <c r="F607" s="107"/>
      <c r="G607" s="18"/>
    </row>
    <row r="608" spans="1:8" s="127" customFormat="1" ht="15" x14ac:dyDescent="0.25">
      <c r="B608" s="108"/>
      <c r="C608" s="137"/>
      <c r="D608" s="137"/>
      <c r="E608" s="137"/>
    </row>
    <row r="614" spans="1:8" s="106" customFormat="1" ht="36" customHeight="1" x14ac:dyDescent="0.25">
      <c r="A614" s="152" t="s">
        <v>104</v>
      </c>
      <c r="B614" s="152"/>
      <c r="C614" s="152"/>
      <c r="D614" s="152"/>
      <c r="E614" s="152"/>
      <c r="F614" s="152"/>
      <c r="G614" s="152"/>
    </row>
    <row r="615" spans="1:8" s="91" customFormat="1" ht="15.6" x14ac:dyDescent="0.3">
      <c r="A615" s="98" t="s">
        <v>209</v>
      </c>
      <c r="B615" s="64"/>
      <c r="C615" s="6"/>
      <c r="D615" s="6"/>
      <c r="E615" s="6"/>
      <c r="F615" s="6"/>
      <c r="G615" s="7"/>
      <c r="H615" s="7"/>
    </row>
    <row r="616" spans="1:8" s="91" customFormat="1" ht="38.25" customHeight="1" x14ac:dyDescent="0.3">
      <c r="A616" s="14" t="s">
        <v>12</v>
      </c>
      <c r="B616" s="65" t="s">
        <v>26</v>
      </c>
      <c r="C616" s="14" t="s">
        <v>95</v>
      </c>
      <c r="D616" s="14" t="s">
        <v>96</v>
      </c>
      <c r="E616" s="14" t="s">
        <v>101</v>
      </c>
      <c r="F616" s="14" t="s">
        <v>159</v>
      </c>
      <c r="G616" s="15" t="s">
        <v>30</v>
      </c>
      <c r="H616" s="7"/>
    </row>
    <row r="617" spans="1:8" s="91" customFormat="1" ht="33.6" customHeight="1" x14ac:dyDescent="0.3">
      <c r="A617" s="16">
        <v>350000</v>
      </c>
      <c r="B617" s="66" t="s">
        <v>210</v>
      </c>
      <c r="C617" s="16"/>
      <c r="D617" s="16"/>
      <c r="E617" s="16"/>
      <c r="F617" s="16"/>
      <c r="G617" s="16"/>
      <c r="H617" s="7"/>
    </row>
    <row r="618" spans="1:8" s="135" customFormat="1" ht="37.5" customHeight="1" x14ac:dyDescent="0.3">
      <c r="A618" s="17">
        <v>351320</v>
      </c>
      <c r="B618" s="63" t="s">
        <v>211</v>
      </c>
      <c r="C618" s="99">
        <v>10000</v>
      </c>
      <c r="D618" s="99">
        <v>10000</v>
      </c>
      <c r="E618" s="99">
        <v>10000</v>
      </c>
      <c r="F618" s="99">
        <f>SUM(+D618-C618)</f>
        <v>0</v>
      </c>
      <c r="G618" s="18">
        <f>SUM(F618/C618)</f>
        <v>0</v>
      </c>
      <c r="H618" s="7"/>
    </row>
    <row r="619" spans="1:8" s="91" customFormat="1" ht="33.6" customHeight="1" x14ac:dyDescent="0.3">
      <c r="A619" s="16">
        <v>360000</v>
      </c>
      <c r="B619" s="66" t="s">
        <v>84</v>
      </c>
      <c r="C619" s="16"/>
      <c r="D619" s="16"/>
      <c r="E619" s="16"/>
      <c r="F619" s="16"/>
      <c r="G619" s="16"/>
      <c r="H619" s="7"/>
    </row>
    <row r="620" spans="1:8" s="135" customFormat="1" ht="37.5" customHeight="1" x14ac:dyDescent="0.3">
      <c r="A620" s="17">
        <v>361000</v>
      </c>
      <c r="B620" s="63" t="s">
        <v>212</v>
      </c>
      <c r="C620" s="99">
        <v>5</v>
      </c>
      <c r="D620" s="99">
        <v>5</v>
      </c>
      <c r="E620" s="99">
        <v>80</v>
      </c>
      <c r="F620" s="99">
        <f>SUM(+E620-D620)</f>
        <v>75</v>
      </c>
      <c r="G620" s="18">
        <f>SUM(F620/C620)</f>
        <v>15</v>
      </c>
      <c r="H620" s="7"/>
    </row>
    <row r="621" spans="1:8" s="91" customFormat="1" ht="14.1" customHeight="1" thickBot="1" x14ac:dyDescent="0.3">
      <c r="A621" s="132"/>
      <c r="B621" s="133"/>
      <c r="C621" s="134"/>
      <c r="D621" s="134"/>
      <c r="E621" s="134"/>
      <c r="F621" s="134"/>
      <c r="G621" s="134"/>
      <c r="H621" s="127"/>
    </row>
    <row r="622" spans="1:8" s="135" customFormat="1" ht="38.25" customHeight="1" x14ac:dyDescent="0.3">
      <c r="A622" s="83"/>
      <c r="B622" s="67" t="s">
        <v>16</v>
      </c>
      <c r="C622" s="107">
        <f>SUM(C618:C620)</f>
        <v>10005</v>
      </c>
      <c r="D622" s="107">
        <f>SUM(D618:D620)</f>
        <v>10005</v>
      </c>
      <c r="E622" s="107">
        <f>SUM(E618:E620)</f>
        <v>10080</v>
      </c>
      <c r="F622" s="107">
        <f>SUM(F618:F620)</f>
        <v>75</v>
      </c>
      <c r="G622" s="18">
        <f>SUM(F622/D622)</f>
        <v>7.4962518740629685E-3</v>
      </c>
      <c r="H622" s="127"/>
    </row>
    <row r="623" spans="1:8" s="127" customFormat="1" ht="38.25" customHeight="1" x14ac:dyDescent="0.25">
      <c r="A623" s="83"/>
      <c r="B623" s="67"/>
      <c r="C623" s="107"/>
      <c r="D623" s="107"/>
      <c r="E623" s="107"/>
      <c r="F623" s="107"/>
      <c r="G623" s="18"/>
    </row>
    <row r="624" spans="1:8" s="127" customFormat="1" ht="38.25" customHeight="1" x14ac:dyDescent="0.25">
      <c r="A624" s="83"/>
      <c r="B624" s="67"/>
      <c r="C624" s="107"/>
      <c r="D624" s="107"/>
      <c r="E624" s="107"/>
      <c r="F624" s="107"/>
      <c r="G624" s="18"/>
    </row>
    <row r="625" spans="1:7" s="127" customFormat="1" ht="38.25" customHeight="1" x14ac:dyDescent="0.25">
      <c r="A625" s="83"/>
      <c r="B625" s="67"/>
      <c r="C625" s="107"/>
      <c r="D625" s="107"/>
      <c r="E625" s="107"/>
      <c r="F625" s="107"/>
      <c r="G625" s="18"/>
    </row>
    <row r="626" spans="1:7" s="127" customFormat="1" ht="15.6" x14ac:dyDescent="0.3">
      <c r="A626" s="127" t="s">
        <v>85</v>
      </c>
      <c r="B626" s="136"/>
      <c r="C626" s="7"/>
      <c r="D626" s="7"/>
      <c r="E626" s="7"/>
      <c r="F626" s="7"/>
    </row>
    <row r="627" spans="1:7" s="127" customFormat="1" ht="15.6" x14ac:dyDescent="0.3">
      <c r="A627" s="98" t="s">
        <v>213</v>
      </c>
      <c r="B627" s="64"/>
      <c r="C627" s="6"/>
      <c r="D627" s="6"/>
      <c r="E627" s="6"/>
      <c r="F627" s="6"/>
      <c r="G627" s="7"/>
    </row>
    <row r="628" spans="1:7" s="127" customFormat="1" ht="15.6" x14ac:dyDescent="0.25">
      <c r="A628" s="14" t="s">
        <v>12</v>
      </c>
      <c r="B628" s="65" t="s">
        <v>26</v>
      </c>
      <c r="C628" s="14" t="s">
        <v>95</v>
      </c>
      <c r="D628" s="14" t="s">
        <v>96</v>
      </c>
      <c r="E628" s="14" t="s">
        <v>101</v>
      </c>
      <c r="F628" s="14" t="s">
        <v>159</v>
      </c>
      <c r="G628" s="15" t="s">
        <v>30</v>
      </c>
    </row>
    <row r="629" spans="1:7" s="127" customFormat="1" ht="15.6" x14ac:dyDescent="0.25">
      <c r="A629" s="16"/>
      <c r="B629" s="66"/>
      <c r="C629" s="16"/>
      <c r="D629" s="16"/>
      <c r="E629" s="16"/>
      <c r="F629" s="16"/>
      <c r="G629" s="16"/>
    </row>
    <row r="630" spans="1:7" s="127" customFormat="1" ht="15.6" x14ac:dyDescent="0.25">
      <c r="A630" s="17">
        <v>531101</v>
      </c>
      <c r="B630" s="63" t="s">
        <v>6</v>
      </c>
      <c r="C630" s="99">
        <v>10005</v>
      </c>
      <c r="D630" s="99">
        <v>10005</v>
      </c>
      <c r="E630" s="99">
        <v>10080</v>
      </c>
      <c r="F630" s="99">
        <f>SUM(+E630-D630)</f>
        <v>75</v>
      </c>
      <c r="G630" s="18">
        <f>SUM(F630/C630)</f>
        <v>7.4962518740629685E-3</v>
      </c>
    </row>
    <row r="631" spans="1:7" s="127" customFormat="1" ht="15.6" x14ac:dyDescent="0.25">
      <c r="A631" s="16"/>
      <c r="B631" s="66"/>
      <c r="C631" s="16"/>
      <c r="D631" s="16"/>
      <c r="E631" s="16"/>
      <c r="F631" s="16"/>
      <c r="G631" s="16"/>
    </row>
    <row r="632" spans="1:7" s="127" customFormat="1" ht="15.6" thickBot="1" x14ac:dyDescent="0.3">
      <c r="A632" s="132"/>
      <c r="B632" s="133"/>
      <c r="C632" s="134"/>
      <c r="D632" s="134"/>
      <c r="E632" s="134"/>
      <c r="F632" s="134"/>
      <c r="G632" s="134"/>
    </row>
    <row r="633" spans="1:7" s="127" customFormat="1" ht="15.6" x14ac:dyDescent="0.25">
      <c r="A633" s="83"/>
      <c r="B633" s="67" t="s">
        <v>16</v>
      </c>
      <c r="C633" s="107">
        <f>SUM(C630:C631)</f>
        <v>10005</v>
      </c>
      <c r="D633" s="107">
        <f>SUM(D630:D631)</f>
        <v>10005</v>
      </c>
      <c r="E633" s="107">
        <f>SUM(E630:E631)</f>
        <v>10080</v>
      </c>
      <c r="F633" s="107">
        <f>SUM(F630:F631)</f>
        <v>75</v>
      </c>
      <c r="G633" s="18">
        <f>SUM(F633/C633)</f>
        <v>7.4962518740629685E-3</v>
      </c>
    </row>
    <row r="634" spans="1:7" s="127" customFormat="1" ht="15" x14ac:dyDescent="0.25">
      <c r="B634" s="108"/>
    </row>
    <row r="635" spans="1:7" s="127" customFormat="1" ht="15" x14ac:dyDescent="0.25">
      <c r="B635" s="108"/>
    </row>
    <row r="636" spans="1:7" s="127" customFormat="1" ht="15" x14ac:dyDescent="0.25">
      <c r="B636" s="108"/>
    </row>
    <row r="637" spans="1:7" s="127" customFormat="1" ht="15.6" x14ac:dyDescent="0.3">
      <c r="A637" s="127" t="s">
        <v>216</v>
      </c>
      <c r="B637" s="108"/>
    </row>
    <row r="638" spans="1:7" s="127" customFormat="1" ht="15" x14ac:dyDescent="0.25">
      <c r="A638" s="127" t="s">
        <v>214</v>
      </c>
      <c r="B638" s="108"/>
    </row>
    <row r="639" spans="1:7" s="127" customFormat="1" ht="15" x14ac:dyDescent="0.25">
      <c r="A639" s="127" t="s">
        <v>215</v>
      </c>
      <c r="B639" s="108"/>
    </row>
    <row r="645" spans="1:7" ht="22.8" x14ac:dyDescent="0.25">
      <c r="A645" s="157" t="s">
        <v>104</v>
      </c>
      <c r="B645" s="157"/>
      <c r="C645" s="157"/>
      <c r="D645" s="157"/>
      <c r="E645" s="157"/>
      <c r="F645" s="157"/>
      <c r="G645" s="157"/>
    </row>
    <row r="646" spans="1:7" s="127" customFormat="1" ht="15.6" x14ac:dyDescent="0.3">
      <c r="A646" s="98" t="s">
        <v>225</v>
      </c>
      <c r="B646" s="64"/>
      <c r="C646" s="6"/>
      <c r="D646" s="6"/>
      <c r="E646" s="6"/>
      <c r="F646" s="6"/>
      <c r="G646" s="7"/>
    </row>
    <row r="647" spans="1:7" s="127" customFormat="1" ht="15.6" x14ac:dyDescent="0.25">
      <c r="A647" s="14" t="s">
        <v>12</v>
      </c>
      <c r="B647" s="65" t="s">
        <v>26</v>
      </c>
      <c r="C647" s="14" t="s">
        <v>95</v>
      </c>
      <c r="D647" s="14" t="s">
        <v>96</v>
      </c>
      <c r="E647" s="14" t="s">
        <v>101</v>
      </c>
      <c r="F647" s="14" t="s">
        <v>159</v>
      </c>
      <c r="G647" s="15" t="s">
        <v>30</v>
      </c>
    </row>
    <row r="648" spans="1:7" s="127" customFormat="1" ht="15.6" x14ac:dyDescent="0.25">
      <c r="A648" s="141">
        <v>340000</v>
      </c>
      <c r="B648" s="142" t="s">
        <v>226</v>
      </c>
      <c r="C648" s="113"/>
      <c r="D648" s="113"/>
      <c r="E648" s="113"/>
      <c r="F648" s="113"/>
      <c r="G648" s="113"/>
    </row>
    <row r="649" spans="1:7" s="127" customFormat="1" ht="15.6" x14ac:dyDescent="0.25">
      <c r="A649" s="17">
        <v>344210</v>
      </c>
      <c r="B649" s="63" t="s">
        <v>227</v>
      </c>
      <c r="C649" s="99">
        <v>1024000</v>
      </c>
      <c r="D649" s="99">
        <v>1045000</v>
      </c>
      <c r="E649" s="99">
        <v>1085000</v>
      </c>
      <c r="F649" s="99">
        <f>SUM(+E649-D649)</f>
        <v>40000</v>
      </c>
      <c r="G649" s="18">
        <f>SUM(F649/D649)</f>
        <v>3.8277511961722487E-2</v>
      </c>
    </row>
    <row r="650" spans="1:7" s="127" customFormat="1" ht="15.6" x14ac:dyDescent="0.25">
      <c r="A650" s="101"/>
      <c r="B650" s="102"/>
      <c r="C650" s="113"/>
      <c r="D650" s="113"/>
      <c r="E650" s="113"/>
      <c r="F650" s="113"/>
      <c r="G650" s="113"/>
    </row>
    <row r="651" spans="1:7" s="127" customFormat="1" ht="15.6" x14ac:dyDescent="0.25">
      <c r="A651" s="17">
        <v>344211</v>
      </c>
      <c r="B651" s="63" t="s">
        <v>228</v>
      </c>
      <c r="C651" s="99">
        <v>30000</v>
      </c>
      <c r="D651" s="99">
        <v>30000</v>
      </c>
      <c r="E651" s="99">
        <v>35000</v>
      </c>
      <c r="F651" s="99">
        <f>SUM(+E651-D651)</f>
        <v>5000</v>
      </c>
      <c r="G651" s="18">
        <f>SUM(F651/D651)</f>
        <v>0.16666666666666666</v>
      </c>
    </row>
    <row r="652" spans="1:7" s="127" customFormat="1" ht="15.6" x14ac:dyDescent="0.25">
      <c r="A652" s="101"/>
      <c r="B652" s="102"/>
      <c r="C652" s="113"/>
      <c r="D652" s="113"/>
      <c r="E652" s="113"/>
      <c r="F652" s="113"/>
      <c r="G652" s="113"/>
    </row>
    <row r="653" spans="1:7" s="127" customFormat="1" ht="15.6" x14ac:dyDescent="0.25">
      <c r="A653" s="17">
        <v>344212</v>
      </c>
      <c r="B653" s="63" t="s">
        <v>229</v>
      </c>
      <c r="C653" s="99">
        <v>10000</v>
      </c>
      <c r="D653" s="99">
        <v>10000</v>
      </c>
      <c r="E653" s="99">
        <v>11000</v>
      </c>
      <c r="F653" s="99">
        <f>SUM(+E653-D653)</f>
        <v>1000</v>
      </c>
      <c r="G653" s="18">
        <f>SUM(F653/D653)</f>
        <v>0.1</v>
      </c>
    </row>
    <row r="654" spans="1:7" s="127" customFormat="1" ht="15.6" x14ac:dyDescent="0.25">
      <c r="A654" s="101"/>
      <c r="B654" s="102"/>
      <c r="C654" s="113"/>
      <c r="D654" s="113"/>
      <c r="E654" s="113"/>
      <c r="F654" s="113"/>
      <c r="G654" s="113"/>
    </row>
    <row r="655" spans="1:7" s="127" customFormat="1" ht="15.6" x14ac:dyDescent="0.25">
      <c r="A655" s="17">
        <v>344213</v>
      </c>
      <c r="B655" s="85" t="s">
        <v>230</v>
      </c>
      <c r="C655" s="99">
        <v>25000</v>
      </c>
      <c r="D655" s="99">
        <v>30000</v>
      </c>
      <c r="E655" s="99">
        <v>45000</v>
      </c>
      <c r="F655" s="99">
        <f>SUM(+E655-D655)</f>
        <v>15000</v>
      </c>
      <c r="G655" s="18">
        <f>SUM(F655/D655)</f>
        <v>0.5</v>
      </c>
    </row>
    <row r="656" spans="1:7" s="127" customFormat="1" ht="15.6" x14ac:dyDescent="0.25">
      <c r="A656" s="101"/>
      <c r="B656" s="102"/>
      <c r="C656" s="113"/>
      <c r="D656" s="113"/>
      <c r="E656" s="113"/>
      <c r="F656" s="113"/>
      <c r="G656" s="113"/>
    </row>
    <row r="657" spans="1:7" s="127" customFormat="1" ht="15.6" x14ac:dyDescent="0.25">
      <c r="A657" s="17">
        <v>344255</v>
      </c>
      <c r="B657" s="63" t="s">
        <v>231</v>
      </c>
      <c r="C657" s="99">
        <v>1167000</v>
      </c>
      <c r="D657" s="99">
        <v>1191000</v>
      </c>
      <c r="E657" s="99">
        <v>1235000</v>
      </c>
      <c r="F657" s="99">
        <f>SUM(+E657-D657)</f>
        <v>44000</v>
      </c>
      <c r="G657" s="18">
        <f>SUM(F657/D657)</f>
        <v>3.6943744752308987E-2</v>
      </c>
    </row>
    <row r="658" spans="1:7" s="127" customFormat="1" ht="15.6" x14ac:dyDescent="0.25">
      <c r="A658" s="101"/>
      <c r="B658" s="102"/>
      <c r="C658" s="113"/>
      <c r="D658" s="113"/>
      <c r="E658" s="113"/>
      <c r="F658" s="113"/>
      <c r="G658" s="113"/>
    </row>
    <row r="659" spans="1:7" s="127" customFormat="1" ht="15.6" x14ac:dyDescent="0.25">
      <c r="A659" s="17">
        <v>344257</v>
      </c>
      <c r="B659" s="85" t="s">
        <v>232</v>
      </c>
      <c r="C659" s="99">
        <v>20000</v>
      </c>
      <c r="D659" s="99">
        <v>20000</v>
      </c>
      <c r="E659" s="99">
        <v>25000</v>
      </c>
      <c r="F659" s="99">
        <f>SUM(+E659-D659)</f>
        <v>5000</v>
      </c>
      <c r="G659" s="18">
        <f>SUM(F659/D659)</f>
        <v>0.25</v>
      </c>
    </row>
    <row r="660" spans="1:7" s="127" customFormat="1" ht="15.6" x14ac:dyDescent="0.25">
      <c r="A660" s="101"/>
      <c r="B660" s="102"/>
      <c r="C660" s="113"/>
      <c r="D660" s="113"/>
      <c r="E660" s="113"/>
      <c r="F660" s="113"/>
      <c r="G660" s="113"/>
    </row>
    <row r="661" spans="1:7" s="127" customFormat="1" ht="15.6" x14ac:dyDescent="0.25">
      <c r="A661" s="17">
        <v>349300</v>
      </c>
      <c r="B661" s="63" t="s">
        <v>233</v>
      </c>
      <c r="C661" s="99">
        <v>500</v>
      </c>
      <c r="D661" s="99">
        <v>500</v>
      </c>
      <c r="E661" s="99">
        <v>600</v>
      </c>
      <c r="F661" s="99">
        <f>SUM(+E661-D661)</f>
        <v>100</v>
      </c>
      <c r="G661" s="18">
        <f>SUM(F661/D661)</f>
        <v>0.2</v>
      </c>
    </row>
    <row r="662" spans="1:7" s="127" customFormat="1" ht="15.6" x14ac:dyDescent="0.25">
      <c r="A662" s="141">
        <v>360000</v>
      </c>
      <c r="B662" s="142" t="s">
        <v>234</v>
      </c>
      <c r="C662" s="113"/>
      <c r="D662" s="113"/>
      <c r="E662" s="113"/>
      <c r="F662" s="113"/>
      <c r="G662" s="113"/>
    </row>
    <row r="663" spans="1:7" s="127" customFormat="1" ht="15.6" x14ac:dyDescent="0.25">
      <c r="A663" s="17">
        <v>361000</v>
      </c>
      <c r="B663" s="63" t="s">
        <v>212</v>
      </c>
      <c r="C663" s="99">
        <v>15000</v>
      </c>
      <c r="D663" s="99">
        <v>5000</v>
      </c>
      <c r="E663" s="99">
        <v>70000</v>
      </c>
      <c r="F663" s="99">
        <f>SUM(+E663-D663)</f>
        <v>65000</v>
      </c>
      <c r="G663" s="18">
        <f>SUM(F663/D663)</f>
        <v>13</v>
      </c>
    </row>
    <row r="664" spans="1:7" s="127" customFormat="1" ht="15.6" x14ac:dyDescent="0.25">
      <c r="A664" s="141">
        <v>380000</v>
      </c>
      <c r="B664" s="142" t="s">
        <v>235</v>
      </c>
      <c r="C664" s="113"/>
      <c r="D664" s="113"/>
      <c r="E664" s="113"/>
      <c r="F664" s="113"/>
      <c r="G664" s="113"/>
    </row>
    <row r="665" spans="1:7" s="127" customFormat="1" ht="15.6" x14ac:dyDescent="0.25">
      <c r="A665" s="17">
        <v>389000</v>
      </c>
      <c r="B665" s="63" t="s">
        <v>236</v>
      </c>
      <c r="C665" s="25">
        <v>30000</v>
      </c>
      <c r="D665" s="25">
        <v>32000</v>
      </c>
      <c r="E665" s="25">
        <v>32000</v>
      </c>
      <c r="F665" s="99">
        <f>SUM(+E665-D665)</f>
        <v>0</v>
      </c>
      <c r="G665" s="18">
        <f>SUM(F665/D665)</f>
        <v>0</v>
      </c>
    </row>
    <row r="666" spans="1:7" s="127" customFormat="1" ht="15.6" x14ac:dyDescent="0.25">
      <c r="A666" s="101"/>
      <c r="B666" s="102"/>
      <c r="C666" s="113"/>
      <c r="D666" s="113"/>
      <c r="E666" s="113"/>
      <c r="F666" s="113"/>
      <c r="G666" s="113"/>
    </row>
    <row r="667" spans="1:7" s="127" customFormat="1" ht="15.6" x14ac:dyDescent="0.25">
      <c r="A667" s="17">
        <v>133000</v>
      </c>
      <c r="B667" s="63" t="s">
        <v>237</v>
      </c>
      <c r="C667" s="25">
        <v>447505</v>
      </c>
      <c r="D667" s="25">
        <v>429940</v>
      </c>
      <c r="E667" s="25">
        <v>429940</v>
      </c>
      <c r="F667" s="99">
        <f>SUM(+E667-D667)</f>
        <v>0</v>
      </c>
      <c r="G667" s="18">
        <f>SUM(F667/D667)</f>
        <v>0</v>
      </c>
    </row>
    <row r="668" spans="1:7" s="127" customFormat="1" ht="15.6" thickBot="1" x14ac:dyDescent="0.3">
      <c r="A668" s="132"/>
      <c r="B668" s="133"/>
      <c r="C668" s="134"/>
      <c r="D668" s="134"/>
      <c r="E668" s="134"/>
      <c r="F668" s="134"/>
      <c r="G668" s="134"/>
    </row>
    <row r="669" spans="1:7" s="127" customFormat="1" ht="15.6" x14ac:dyDescent="0.25">
      <c r="A669" s="83"/>
      <c r="B669" s="67" t="s">
        <v>16</v>
      </c>
      <c r="C669" s="107">
        <f>SUM(C649:C667)</f>
        <v>2769005</v>
      </c>
      <c r="D669" s="107">
        <f>SUM(D649:D667)</f>
        <v>2793440</v>
      </c>
      <c r="E669" s="107">
        <f>SUM(E649:E667)</f>
        <v>2968540</v>
      </c>
      <c r="F669" s="107">
        <f>SUM(+E669-D669)</f>
        <v>175100</v>
      </c>
      <c r="G669" s="125">
        <f>SUM(F669/D669)</f>
        <v>6.2682570593962997E-2</v>
      </c>
    </row>
    <row r="673" spans="1:7" ht="21" x14ac:dyDescent="0.25">
      <c r="A673" s="152" t="s">
        <v>104</v>
      </c>
      <c r="B673" s="153"/>
      <c r="C673" s="153"/>
      <c r="D673" s="153"/>
      <c r="E673" s="153"/>
      <c r="F673" s="153"/>
      <c r="G673" s="106"/>
    </row>
    <row r="674" spans="1:7" ht="15.6" x14ac:dyDescent="0.3">
      <c r="A674" s="98" t="s">
        <v>238</v>
      </c>
      <c r="B674" s="64"/>
      <c r="C674" s="6"/>
      <c r="D674" s="6"/>
      <c r="E674" s="6"/>
      <c r="F674" s="6"/>
      <c r="G674" s="7"/>
    </row>
    <row r="675" spans="1:7" ht="15.6" x14ac:dyDescent="0.25">
      <c r="A675" s="14" t="s">
        <v>12</v>
      </c>
      <c r="B675" s="65" t="s">
        <v>26</v>
      </c>
      <c r="C675" s="14" t="s">
        <v>95</v>
      </c>
      <c r="D675" s="14" t="s">
        <v>96</v>
      </c>
      <c r="E675" s="14" t="s">
        <v>101</v>
      </c>
      <c r="F675" s="14" t="s">
        <v>159</v>
      </c>
      <c r="G675" s="15" t="s">
        <v>30</v>
      </c>
    </row>
    <row r="676" spans="1:7" ht="15.6" x14ac:dyDescent="0.25">
      <c r="A676" s="16"/>
      <c r="B676" s="66"/>
      <c r="C676" s="16"/>
      <c r="D676" s="16"/>
      <c r="E676" s="16"/>
      <c r="F676" s="16"/>
      <c r="G676" s="16"/>
    </row>
    <row r="677" spans="1:7" ht="15.6" x14ac:dyDescent="0.25">
      <c r="A677" s="17">
        <v>511100</v>
      </c>
      <c r="B677" s="63" t="s">
        <v>106</v>
      </c>
      <c r="C677" s="99">
        <v>405900</v>
      </c>
      <c r="D677" s="99">
        <v>419250</v>
      </c>
      <c r="E677" s="25">
        <v>433925</v>
      </c>
      <c r="F677" s="25">
        <f t="shared" ref="F677:F721" si="19">SUM(+E677-D677)</f>
        <v>14675</v>
      </c>
      <c r="G677" s="18">
        <f>SUM(F677/D677)</f>
        <v>3.500298151460942E-2</v>
      </c>
    </row>
    <row r="678" spans="1:7" ht="15.6" x14ac:dyDescent="0.25">
      <c r="A678" s="101"/>
      <c r="B678" s="102"/>
      <c r="C678" s="113"/>
      <c r="D678" s="113"/>
      <c r="E678" s="113"/>
      <c r="F678" s="113"/>
      <c r="G678" s="113"/>
    </row>
    <row r="679" spans="1:7" ht="15.6" x14ac:dyDescent="0.25">
      <c r="A679" s="17">
        <v>511300</v>
      </c>
      <c r="B679" s="63" t="s">
        <v>108</v>
      </c>
      <c r="C679" s="99">
        <v>50800</v>
      </c>
      <c r="D679" s="99">
        <v>52900</v>
      </c>
      <c r="E679" s="99">
        <v>52900</v>
      </c>
      <c r="F679" s="25">
        <f t="shared" si="19"/>
        <v>0</v>
      </c>
      <c r="G679" s="18">
        <f t="shared" ref="G679:G721" si="20">SUM(F679/D679)</f>
        <v>0</v>
      </c>
    </row>
    <row r="680" spans="1:7" ht="15.6" x14ac:dyDescent="0.25">
      <c r="A680" s="101"/>
      <c r="B680" s="102"/>
      <c r="C680" s="113"/>
      <c r="D680" s="113"/>
      <c r="E680" s="113"/>
      <c r="F680" s="113"/>
      <c r="G680" s="113"/>
    </row>
    <row r="681" spans="1:7" ht="15.6" x14ac:dyDescent="0.25">
      <c r="A681" s="17">
        <v>512200</v>
      </c>
      <c r="B681" s="63" t="s">
        <v>109</v>
      </c>
      <c r="C681" s="99">
        <v>35000</v>
      </c>
      <c r="D681" s="99">
        <v>36120</v>
      </c>
      <c r="E681" s="99">
        <v>39700</v>
      </c>
      <c r="F681" s="25">
        <f t="shared" si="19"/>
        <v>3580</v>
      </c>
      <c r="G681" s="18">
        <f t="shared" si="20"/>
        <v>9.9114064230343302E-2</v>
      </c>
    </row>
    <row r="682" spans="1:7" ht="15.6" x14ac:dyDescent="0.25">
      <c r="A682" s="101"/>
      <c r="B682" s="102"/>
      <c r="C682" s="113"/>
      <c r="D682" s="113"/>
      <c r="E682" s="113"/>
      <c r="F682" s="113"/>
      <c r="G682" s="113"/>
    </row>
    <row r="683" spans="1:7" ht="15.6" x14ac:dyDescent="0.25">
      <c r="A683" s="17">
        <v>512400</v>
      </c>
      <c r="B683" s="63" t="s">
        <v>110</v>
      </c>
      <c r="C683" s="99">
        <v>45700</v>
      </c>
      <c r="D683" s="99">
        <v>47215</v>
      </c>
      <c r="E683" s="99">
        <v>49575</v>
      </c>
      <c r="F683" s="25">
        <f t="shared" si="19"/>
        <v>2360</v>
      </c>
      <c r="G683" s="18">
        <f>SUM(F683/D683)</f>
        <v>4.9984115217621521E-2</v>
      </c>
    </row>
    <row r="684" spans="1:7" ht="15.6" x14ac:dyDescent="0.25">
      <c r="A684" s="101"/>
      <c r="B684" s="102"/>
      <c r="C684" s="113"/>
      <c r="D684" s="113"/>
      <c r="E684" s="113"/>
      <c r="F684" s="113"/>
      <c r="G684" s="113"/>
    </row>
    <row r="685" spans="1:7" ht="15.6" x14ac:dyDescent="0.25">
      <c r="A685" s="17">
        <v>512410</v>
      </c>
      <c r="B685" s="63" t="s">
        <v>117</v>
      </c>
      <c r="C685" s="99">
        <v>2500</v>
      </c>
      <c r="D685" s="99">
        <v>3200</v>
      </c>
      <c r="E685" s="99">
        <v>3800</v>
      </c>
      <c r="F685" s="25">
        <f t="shared" si="19"/>
        <v>600</v>
      </c>
      <c r="G685" s="18">
        <f t="shared" si="20"/>
        <v>0.1875</v>
      </c>
    </row>
    <row r="686" spans="1:7" ht="15.6" x14ac:dyDescent="0.25">
      <c r="A686" s="101"/>
      <c r="B686" s="102"/>
      <c r="C686" s="113"/>
      <c r="D686" s="113"/>
      <c r="E686" s="113"/>
      <c r="F686" s="113"/>
      <c r="G686" s="113"/>
    </row>
    <row r="687" spans="1:7" ht="15.6" x14ac:dyDescent="0.25">
      <c r="A687" s="17">
        <v>512700</v>
      </c>
      <c r="B687" s="63" t="s">
        <v>111</v>
      </c>
      <c r="C687" s="99">
        <v>16300</v>
      </c>
      <c r="D687" s="99">
        <v>18000</v>
      </c>
      <c r="E687" s="99">
        <v>18720</v>
      </c>
      <c r="F687" s="25">
        <f t="shared" si="19"/>
        <v>720</v>
      </c>
      <c r="G687" s="18">
        <f t="shared" si="20"/>
        <v>0.04</v>
      </c>
    </row>
    <row r="688" spans="1:7" ht="15.6" x14ac:dyDescent="0.25">
      <c r="A688" s="101"/>
      <c r="B688" s="102"/>
      <c r="C688" s="113"/>
      <c r="D688" s="113"/>
      <c r="E688" s="113"/>
      <c r="F688" s="113"/>
      <c r="G688" s="113"/>
    </row>
    <row r="689" spans="1:7" ht="15.6" x14ac:dyDescent="0.25">
      <c r="A689" s="17">
        <v>512910</v>
      </c>
      <c r="B689" s="63" t="s">
        <v>112</v>
      </c>
      <c r="C689" s="99">
        <v>73450</v>
      </c>
      <c r="D689" s="99">
        <v>70000</v>
      </c>
      <c r="E689" s="99">
        <v>84000</v>
      </c>
      <c r="F689" s="25">
        <f t="shared" si="19"/>
        <v>14000</v>
      </c>
      <c r="G689" s="18">
        <f t="shared" si="20"/>
        <v>0.2</v>
      </c>
    </row>
    <row r="690" spans="1:7" ht="15.6" x14ac:dyDescent="0.25">
      <c r="A690" s="101"/>
      <c r="B690" s="102"/>
      <c r="C690" s="113"/>
      <c r="D690" s="113"/>
      <c r="E690" s="113"/>
      <c r="F690" s="113"/>
      <c r="G690" s="113"/>
    </row>
    <row r="691" spans="1:7" ht="15.6" x14ac:dyDescent="0.25">
      <c r="A691" s="17">
        <v>512920</v>
      </c>
      <c r="B691" s="63" t="s">
        <v>113</v>
      </c>
      <c r="C691" s="99">
        <v>400</v>
      </c>
      <c r="D691" s="99">
        <v>350</v>
      </c>
      <c r="E691" s="99">
        <v>350</v>
      </c>
      <c r="F691" s="25">
        <f>SUM(+E691-D691)</f>
        <v>0</v>
      </c>
      <c r="G691" s="18">
        <f>SUM(F691/D691)</f>
        <v>0</v>
      </c>
    </row>
    <row r="692" spans="1:7" ht="15.6" x14ac:dyDescent="0.25">
      <c r="A692" s="101"/>
      <c r="B692" s="102"/>
      <c r="C692" s="113"/>
      <c r="D692" s="113"/>
      <c r="E692" s="113"/>
      <c r="F692" s="113"/>
      <c r="G692" s="113"/>
    </row>
    <row r="693" spans="1:7" ht="15.6" x14ac:dyDescent="0.25">
      <c r="A693" s="17">
        <v>512930</v>
      </c>
      <c r="B693" s="63" t="s">
        <v>114</v>
      </c>
      <c r="C693" s="99">
        <v>2500</v>
      </c>
      <c r="D693" s="99">
        <v>1500</v>
      </c>
      <c r="E693" s="99">
        <v>1500</v>
      </c>
      <c r="F693" s="25">
        <f t="shared" si="19"/>
        <v>0</v>
      </c>
      <c r="G693" s="18">
        <f t="shared" si="20"/>
        <v>0</v>
      </c>
    </row>
    <row r="694" spans="1:7" ht="15.6" x14ac:dyDescent="0.25">
      <c r="A694" s="101"/>
      <c r="B694" s="102"/>
      <c r="C694" s="113"/>
      <c r="D694" s="113"/>
      <c r="E694" s="113"/>
      <c r="F694" s="113"/>
      <c r="G694" s="113"/>
    </row>
    <row r="695" spans="1:7" ht="15.6" x14ac:dyDescent="0.25">
      <c r="A695" s="17">
        <v>512940</v>
      </c>
      <c r="B695" s="63" t="s">
        <v>115</v>
      </c>
      <c r="C695" s="99">
        <v>400</v>
      </c>
      <c r="D695" s="99">
        <v>400</v>
      </c>
      <c r="E695" s="99">
        <v>400</v>
      </c>
      <c r="F695" s="25">
        <f t="shared" si="19"/>
        <v>0</v>
      </c>
      <c r="G695" s="18">
        <f t="shared" si="20"/>
        <v>0</v>
      </c>
    </row>
    <row r="696" spans="1:7" ht="15.6" x14ac:dyDescent="0.25">
      <c r="A696" s="101"/>
      <c r="B696" s="102"/>
      <c r="C696" s="113"/>
      <c r="D696" s="113"/>
      <c r="E696" s="113"/>
      <c r="F696" s="113"/>
      <c r="G696" s="113"/>
    </row>
    <row r="697" spans="1:7" ht="15.6" x14ac:dyDescent="0.25">
      <c r="A697" s="17">
        <v>512950</v>
      </c>
      <c r="B697" s="63" t="s">
        <v>160</v>
      </c>
      <c r="C697" s="99">
        <v>3000</v>
      </c>
      <c r="D697" s="99">
        <v>3000</v>
      </c>
      <c r="E697" s="99">
        <v>3000</v>
      </c>
      <c r="F697" s="25">
        <f t="shared" si="19"/>
        <v>0</v>
      </c>
      <c r="G697" s="18">
        <f t="shared" si="20"/>
        <v>0</v>
      </c>
    </row>
    <row r="698" spans="1:7" ht="15.6" x14ac:dyDescent="0.25">
      <c r="A698" s="101"/>
      <c r="B698" s="102"/>
      <c r="C698" s="113"/>
      <c r="D698" s="113"/>
      <c r="E698" s="113"/>
      <c r="F698" s="113"/>
      <c r="G698" s="113"/>
    </row>
    <row r="699" spans="1:7" ht="15.6" x14ac:dyDescent="0.25">
      <c r="A699" s="17">
        <v>521000</v>
      </c>
      <c r="B699" s="63" t="s">
        <v>118</v>
      </c>
      <c r="C699" s="25">
        <v>14000</v>
      </c>
      <c r="D699" s="25">
        <v>17500</v>
      </c>
      <c r="E699" s="25">
        <v>18500</v>
      </c>
      <c r="F699" s="25">
        <f t="shared" si="19"/>
        <v>1000</v>
      </c>
      <c r="G699" s="18">
        <f t="shared" si="20"/>
        <v>5.7142857142857141E-2</v>
      </c>
    </row>
    <row r="700" spans="1:7" ht="15.6" x14ac:dyDescent="0.25">
      <c r="A700" s="101"/>
      <c r="B700" s="102"/>
      <c r="C700" s="113"/>
      <c r="D700" s="113"/>
      <c r="E700" s="113"/>
      <c r="F700" s="113"/>
      <c r="G700" s="113"/>
    </row>
    <row r="701" spans="1:7" ht="15.6" x14ac:dyDescent="0.25">
      <c r="A701" s="17">
        <v>521201</v>
      </c>
      <c r="B701" s="63" t="s">
        <v>119</v>
      </c>
      <c r="C701" s="25">
        <v>500</v>
      </c>
      <c r="D701" s="25">
        <v>500</v>
      </c>
      <c r="E701" s="25">
        <v>400</v>
      </c>
      <c r="F701" s="25">
        <f t="shared" si="19"/>
        <v>-100</v>
      </c>
      <c r="G701" s="18">
        <f t="shared" si="20"/>
        <v>-0.2</v>
      </c>
    </row>
    <row r="702" spans="1:7" ht="15.6" x14ac:dyDescent="0.25">
      <c r="A702" s="101"/>
      <c r="B702" s="102"/>
      <c r="C702" s="113"/>
      <c r="D702" s="113"/>
      <c r="E702" s="113"/>
      <c r="F702" s="113"/>
      <c r="G702" s="113"/>
    </row>
    <row r="703" spans="1:7" ht="15.6" x14ac:dyDescent="0.25">
      <c r="A703" s="17">
        <v>521202</v>
      </c>
      <c r="B703" s="63" t="s">
        <v>120</v>
      </c>
      <c r="C703" s="25">
        <v>11000</v>
      </c>
      <c r="D703" s="25">
        <v>11000</v>
      </c>
      <c r="E703" s="25">
        <v>16000</v>
      </c>
      <c r="F703" s="25">
        <f t="shared" si="19"/>
        <v>5000</v>
      </c>
      <c r="G703" s="18">
        <f t="shared" si="20"/>
        <v>0.45454545454545453</v>
      </c>
    </row>
    <row r="704" spans="1:7" ht="15.6" x14ac:dyDescent="0.25">
      <c r="A704" s="101"/>
      <c r="B704" s="102"/>
      <c r="C704" s="113"/>
      <c r="D704" s="113"/>
      <c r="E704" s="113"/>
      <c r="F704" s="113"/>
      <c r="G704" s="113"/>
    </row>
    <row r="705" spans="1:7" ht="15.6" x14ac:dyDescent="0.25">
      <c r="A705" s="17">
        <v>521203</v>
      </c>
      <c r="B705" s="63" t="s">
        <v>121</v>
      </c>
      <c r="C705" s="25">
        <v>30000</v>
      </c>
      <c r="D705" s="25">
        <v>25000</v>
      </c>
      <c r="E705" s="25">
        <v>25000</v>
      </c>
      <c r="F705" s="25">
        <f t="shared" si="19"/>
        <v>0</v>
      </c>
      <c r="G705" s="18">
        <f t="shared" si="20"/>
        <v>0</v>
      </c>
    </row>
    <row r="706" spans="1:7" ht="15.6" x14ac:dyDescent="0.25">
      <c r="A706" s="101"/>
      <c r="B706" s="102"/>
      <c r="C706" s="113"/>
      <c r="D706" s="113"/>
      <c r="E706" s="113"/>
      <c r="F706" s="113"/>
      <c r="G706" s="113"/>
    </row>
    <row r="707" spans="1:7" ht="15.6" x14ac:dyDescent="0.25">
      <c r="A707" s="17">
        <v>521300</v>
      </c>
      <c r="B707" s="63" t="s">
        <v>239</v>
      </c>
      <c r="C707" s="25">
        <v>53000</v>
      </c>
      <c r="D707" s="25">
        <v>45000</v>
      </c>
      <c r="E707" s="25">
        <v>45000</v>
      </c>
      <c r="F707" s="25">
        <f t="shared" si="19"/>
        <v>0</v>
      </c>
      <c r="G707" s="18">
        <f t="shared" si="20"/>
        <v>0</v>
      </c>
    </row>
    <row r="708" spans="1:7" ht="15.6" x14ac:dyDescent="0.25">
      <c r="A708" s="101"/>
      <c r="B708" s="102"/>
      <c r="C708" s="113"/>
      <c r="D708" s="113"/>
      <c r="E708" s="113"/>
      <c r="F708" s="113"/>
      <c r="G708" s="113"/>
    </row>
    <row r="709" spans="1:7" ht="15.6" x14ac:dyDescent="0.25">
      <c r="A709" s="17">
        <v>521400</v>
      </c>
      <c r="B709" s="63" t="s">
        <v>240</v>
      </c>
      <c r="C709" s="25">
        <v>20500</v>
      </c>
      <c r="D709" s="25">
        <v>20500</v>
      </c>
      <c r="E709" s="25">
        <v>20500</v>
      </c>
      <c r="F709" s="25">
        <f t="shared" si="19"/>
        <v>0</v>
      </c>
      <c r="G709" s="18">
        <f t="shared" si="20"/>
        <v>0</v>
      </c>
    </row>
    <row r="710" spans="1:7" ht="15.6" x14ac:dyDescent="0.25">
      <c r="A710" s="101"/>
      <c r="B710" s="102"/>
      <c r="C710" s="113"/>
      <c r="D710" s="113"/>
      <c r="E710" s="113"/>
      <c r="F710" s="113"/>
      <c r="G710" s="113"/>
    </row>
    <row r="711" spans="1:7" ht="15.6" x14ac:dyDescent="0.25">
      <c r="A711" s="17">
        <v>522150</v>
      </c>
      <c r="B711" s="63" t="s">
        <v>127</v>
      </c>
      <c r="C711" s="25">
        <v>300</v>
      </c>
      <c r="D711" s="25">
        <v>300</v>
      </c>
      <c r="E711" s="25">
        <v>300</v>
      </c>
      <c r="F711" s="25">
        <f t="shared" si="19"/>
        <v>0</v>
      </c>
      <c r="G711" s="18">
        <f t="shared" si="20"/>
        <v>0</v>
      </c>
    </row>
    <row r="712" spans="1:7" ht="15.6" x14ac:dyDescent="0.25">
      <c r="A712" s="101"/>
      <c r="B712" s="102"/>
      <c r="C712" s="113"/>
      <c r="D712" s="113"/>
      <c r="E712" s="113"/>
      <c r="F712" s="113"/>
      <c r="G712" s="113"/>
    </row>
    <row r="713" spans="1:7" ht="15.6" x14ac:dyDescent="0.25">
      <c r="A713" s="17">
        <v>522201</v>
      </c>
      <c r="B713" s="63" t="s">
        <v>129</v>
      </c>
      <c r="C713" s="25">
        <v>60000</v>
      </c>
      <c r="D713" s="25">
        <v>60000</v>
      </c>
      <c r="E713" s="25">
        <v>60000</v>
      </c>
      <c r="F713" s="25">
        <f t="shared" si="19"/>
        <v>0</v>
      </c>
      <c r="G713" s="18">
        <f t="shared" si="20"/>
        <v>0</v>
      </c>
    </row>
    <row r="714" spans="1:7" ht="15.6" x14ac:dyDescent="0.25">
      <c r="A714" s="101"/>
      <c r="B714" s="102"/>
      <c r="C714" s="113"/>
      <c r="D714" s="113"/>
      <c r="E714" s="113"/>
      <c r="F714" s="113"/>
      <c r="G714" s="113"/>
    </row>
    <row r="715" spans="1:7" ht="15.6" x14ac:dyDescent="0.25">
      <c r="A715" s="17">
        <v>522202</v>
      </c>
      <c r="B715" s="63" t="s">
        <v>241</v>
      </c>
      <c r="C715" s="25">
        <v>2000</v>
      </c>
      <c r="D715" s="25">
        <v>2200</v>
      </c>
      <c r="E715" s="25">
        <v>2500</v>
      </c>
      <c r="F715" s="25">
        <f t="shared" si="19"/>
        <v>300</v>
      </c>
      <c r="G715" s="18">
        <f t="shared" si="20"/>
        <v>0.13636363636363635</v>
      </c>
    </row>
    <row r="716" spans="1:7" ht="15.6" x14ac:dyDescent="0.25">
      <c r="A716" s="101"/>
      <c r="B716" s="102"/>
      <c r="C716" s="113"/>
      <c r="D716" s="113"/>
      <c r="E716" s="113"/>
      <c r="F716" s="113"/>
      <c r="G716" s="113"/>
    </row>
    <row r="717" spans="1:7" ht="15.6" x14ac:dyDescent="0.25">
      <c r="A717" s="17">
        <v>523101</v>
      </c>
      <c r="B717" s="63" t="s">
        <v>131</v>
      </c>
      <c r="C717" s="25">
        <v>70000</v>
      </c>
      <c r="D717" s="25">
        <v>65000</v>
      </c>
      <c r="E717" s="25">
        <v>72000</v>
      </c>
      <c r="F717" s="25">
        <f t="shared" si="19"/>
        <v>7000</v>
      </c>
      <c r="G717" s="18">
        <f t="shared" si="20"/>
        <v>0.1076923076923077</v>
      </c>
    </row>
    <row r="718" spans="1:7" ht="15.6" x14ac:dyDescent="0.25">
      <c r="A718" s="101"/>
      <c r="B718" s="102"/>
      <c r="C718" s="113"/>
      <c r="D718" s="113"/>
      <c r="E718" s="113"/>
      <c r="F718" s="113"/>
      <c r="G718" s="113"/>
    </row>
    <row r="719" spans="1:7" ht="15.6" x14ac:dyDescent="0.25">
      <c r="A719" s="17">
        <v>523201</v>
      </c>
      <c r="B719" s="63" t="s">
        <v>132</v>
      </c>
      <c r="C719" s="25">
        <v>7000</v>
      </c>
      <c r="D719" s="25">
        <v>5500</v>
      </c>
      <c r="E719" s="25">
        <v>5600</v>
      </c>
      <c r="F719" s="25">
        <f t="shared" si="19"/>
        <v>100</v>
      </c>
      <c r="G719" s="18">
        <f t="shared" si="20"/>
        <v>1.8181818181818181E-2</v>
      </c>
    </row>
    <row r="720" spans="1:7" ht="15.6" x14ac:dyDescent="0.25">
      <c r="A720" s="101"/>
      <c r="B720" s="102"/>
      <c r="C720" s="113"/>
      <c r="D720" s="113"/>
      <c r="E720" s="113"/>
      <c r="F720" s="113"/>
      <c r="G720" s="113"/>
    </row>
    <row r="721" spans="1:7" ht="15.6" x14ac:dyDescent="0.25">
      <c r="A721" s="17">
        <v>523300</v>
      </c>
      <c r="B721" s="63" t="s">
        <v>24</v>
      </c>
      <c r="C721" s="25">
        <v>2000</v>
      </c>
      <c r="D721" s="25">
        <v>1500</v>
      </c>
      <c r="E721" s="25">
        <v>1500</v>
      </c>
      <c r="F721" s="25">
        <f t="shared" si="19"/>
        <v>0</v>
      </c>
      <c r="G721" s="18">
        <f t="shared" si="20"/>
        <v>0</v>
      </c>
    </row>
    <row r="722" spans="1:7" ht="15.6" x14ac:dyDescent="0.3">
      <c r="A722" s="17"/>
      <c r="B722" s="63"/>
      <c r="C722" s="25"/>
      <c r="D722" s="25"/>
      <c r="E722" s="25"/>
      <c r="F722" s="18"/>
      <c r="G722" s="7"/>
    </row>
    <row r="723" spans="1:7" ht="15.6" x14ac:dyDescent="0.3">
      <c r="A723" s="17"/>
      <c r="B723" s="63"/>
      <c r="C723" s="25"/>
      <c r="D723" s="25"/>
      <c r="E723" s="25"/>
      <c r="F723" s="18"/>
      <c r="G723" s="7"/>
    </row>
    <row r="724" spans="1:7" ht="15.6" x14ac:dyDescent="0.3">
      <c r="A724" s="17"/>
      <c r="B724" s="63"/>
      <c r="C724" s="25"/>
      <c r="D724" s="25"/>
      <c r="E724" s="25"/>
      <c r="F724" s="143"/>
      <c r="G724" s="7"/>
    </row>
    <row r="725" spans="1:7" ht="17.399999999999999" x14ac:dyDescent="0.3">
      <c r="A725" s="150" t="s">
        <v>104</v>
      </c>
      <c r="B725" s="151"/>
      <c r="C725" s="151"/>
      <c r="D725" s="151"/>
      <c r="E725" s="151"/>
      <c r="F725" s="151"/>
      <c r="G725" s="7"/>
    </row>
    <row r="726" spans="1:7" ht="15.6" x14ac:dyDescent="0.25">
      <c r="A726" s="17" t="s">
        <v>242</v>
      </c>
      <c r="B726" s="63"/>
      <c r="C726" s="144" t="s">
        <v>95</v>
      </c>
      <c r="D726" s="14" t="s">
        <v>96</v>
      </c>
      <c r="E726" s="14" t="s">
        <v>101</v>
      </c>
      <c r="F726" s="14" t="s">
        <v>159</v>
      </c>
      <c r="G726" s="15" t="s">
        <v>30</v>
      </c>
    </row>
    <row r="727" spans="1:7" ht="15.6" x14ac:dyDescent="0.25">
      <c r="A727" s="101"/>
      <c r="B727" s="102"/>
      <c r="C727" s="103"/>
      <c r="D727" s="103"/>
      <c r="E727" s="103"/>
      <c r="F727" s="103"/>
      <c r="G727" s="103"/>
    </row>
    <row r="728" spans="1:7" ht="15.6" x14ac:dyDescent="0.25">
      <c r="A728" s="17">
        <v>523600</v>
      </c>
      <c r="B728" s="63" t="s">
        <v>134</v>
      </c>
      <c r="C728" s="25">
        <v>12000</v>
      </c>
      <c r="D728" s="25">
        <v>9000</v>
      </c>
      <c r="E728" s="25">
        <v>10500</v>
      </c>
      <c r="F728" s="25">
        <f>SUM(+E728-D728)</f>
        <v>1500</v>
      </c>
      <c r="G728" s="18">
        <f>SUM(F728/C728)</f>
        <v>0.125</v>
      </c>
    </row>
    <row r="729" spans="1:7" ht="15.6" x14ac:dyDescent="0.25">
      <c r="A729" s="101"/>
      <c r="B729" s="102"/>
      <c r="C729" s="113"/>
      <c r="D729" s="113"/>
      <c r="E729" s="113"/>
      <c r="F729" s="113"/>
      <c r="G729" s="113"/>
    </row>
    <row r="730" spans="1:7" ht="15.6" x14ac:dyDescent="0.25">
      <c r="A730" s="17">
        <v>523903</v>
      </c>
      <c r="B730" s="63" t="s">
        <v>137</v>
      </c>
      <c r="C730" s="25">
        <v>20</v>
      </c>
      <c r="D730" s="25">
        <v>20</v>
      </c>
      <c r="E730" s="25">
        <v>20</v>
      </c>
      <c r="F730" s="25">
        <f t="shared" ref="F730:F766" si="21">SUM(+E730-D730)</f>
        <v>0</v>
      </c>
      <c r="G730" s="18">
        <f>SUM(F730/C730)</f>
        <v>0</v>
      </c>
    </row>
    <row r="731" spans="1:7" ht="15.6" x14ac:dyDescent="0.25">
      <c r="A731" s="101"/>
      <c r="B731" s="102"/>
      <c r="C731" s="113"/>
      <c r="D731" s="113"/>
      <c r="E731" s="113"/>
      <c r="F731" s="113"/>
      <c r="G731" s="113"/>
    </row>
    <row r="732" spans="1:7" ht="15.6" x14ac:dyDescent="0.25">
      <c r="A732" s="17">
        <v>523905</v>
      </c>
      <c r="B732" s="63" t="s">
        <v>243</v>
      </c>
      <c r="C732" s="25">
        <v>200</v>
      </c>
      <c r="D732" s="25">
        <v>200</v>
      </c>
      <c r="E732" s="25">
        <v>200</v>
      </c>
      <c r="F732" s="25">
        <f t="shared" si="21"/>
        <v>0</v>
      </c>
      <c r="G732" s="18">
        <f>SUM(F732/C732)</f>
        <v>0</v>
      </c>
    </row>
    <row r="733" spans="1:7" ht="15.6" x14ac:dyDescent="0.25">
      <c r="A733" s="101"/>
      <c r="B733" s="102"/>
      <c r="C733" s="113"/>
      <c r="D733" s="113"/>
      <c r="E733" s="113"/>
      <c r="F733" s="113"/>
      <c r="G733" s="113"/>
    </row>
    <row r="734" spans="1:7" ht="15.6" x14ac:dyDescent="0.25">
      <c r="A734" s="17">
        <v>531101</v>
      </c>
      <c r="B734" s="63" t="s">
        <v>6</v>
      </c>
      <c r="C734" s="25">
        <v>45000</v>
      </c>
      <c r="D734" s="25">
        <v>50000</v>
      </c>
      <c r="E734" s="25">
        <v>50000</v>
      </c>
      <c r="F734" s="25">
        <f t="shared" si="21"/>
        <v>0</v>
      </c>
      <c r="G734" s="18">
        <f>SUM(F734/C734)</f>
        <v>0</v>
      </c>
    </row>
    <row r="735" spans="1:7" ht="15.6" x14ac:dyDescent="0.25">
      <c r="A735" s="101"/>
      <c r="B735" s="102"/>
      <c r="C735" s="113"/>
      <c r="D735" s="113"/>
      <c r="E735" s="113"/>
      <c r="F735" s="113"/>
      <c r="G735" s="113"/>
    </row>
    <row r="736" spans="1:7" ht="15.6" x14ac:dyDescent="0.25">
      <c r="A736" s="17">
        <v>531102</v>
      </c>
      <c r="B736" s="63" t="s">
        <v>147</v>
      </c>
      <c r="C736" s="25">
        <v>5000</v>
      </c>
      <c r="D736" s="25">
        <v>2500</v>
      </c>
      <c r="E736" s="25">
        <v>2500</v>
      </c>
      <c r="F736" s="25">
        <f t="shared" si="21"/>
        <v>0</v>
      </c>
      <c r="G736" s="18">
        <f>SUM(F736/C736)</f>
        <v>0</v>
      </c>
    </row>
    <row r="737" spans="1:7" ht="15.6" x14ac:dyDescent="0.25">
      <c r="A737" s="101"/>
      <c r="B737" s="102"/>
      <c r="C737" s="113"/>
      <c r="D737" s="113"/>
      <c r="E737" s="113"/>
      <c r="F737" s="113"/>
      <c r="G737" s="113"/>
    </row>
    <row r="738" spans="1:7" ht="15.6" x14ac:dyDescent="0.25">
      <c r="A738" s="17">
        <v>531104</v>
      </c>
      <c r="B738" s="63" t="s">
        <v>169</v>
      </c>
      <c r="C738" s="25">
        <v>2500</v>
      </c>
      <c r="D738" s="25">
        <v>2000</v>
      </c>
      <c r="E738" s="25">
        <v>2000</v>
      </c>
      <c r="F738" s="25">
        <f t="shared" si="21"/>
        <v>0</v>
      </c>
      <c r="G738" s="18">
        <f>SUM(F738/C738)</f>
        <v>0</v>
      </c>
    </row>
    <row r="739" spans="1:7" ht="15.6" x14ac:dyDescent="0.25">
      <c r="A739" s="101"/>
      <c r="B739" s="102"/>
      <c r="C739" s="113"/>
      <c r="D739" s="113"/>
      <c r="E739" s="113"/>
      <c r="F739" s="113"/>
      <c r="G739" s="113"/>
    </row>
    <row r="740" spans="1:7" ht="15.6" x14ac:dyDescent="0.25">
      <c r="A740" s="17">
        <v>531107</v>
      </c>
      <c r="B740" s="63" t="s">
        <v>244</v>
      </c>
      <c r="C740" s="25">
        <v>80000</v>
      </c>
      <c r="D740" s="25">
        <v>80000</v>
      </c>
      <c r="E740" s="25">
        <v>80000</v>
      </c>
      <c r="F740" s="25">
        <f t="shared" si="21"/>
        <v>0</v>
      </c>
      <c r="G740" s="18">
        <f>SUM(F740/C740)</f>
        <v>0</v>
      </c>
    </row>
    <row r="741" spans="1:7" ht="15.6" x14ac:dyDescent="0.25">
      <c r="A741" s="101"/>
      <c r="B741" s="102"/>
      <c r="C741" s="113"/>
      <c r="D741" s="113"/>
      <c r="E741" s="113"/>
      <c r="F741" s="113"/>
      <c r="G741" s="113"/>
    </row>
    <row r="742" spans="1:7" ht="15.6" x14ac:dyDescent="0.25">
      <c r="A742" s="17">
        <v>531110</v>
      </c>
      <c r="B742" s="63" t="s">
        <v>245</v>
      </c>
      <c r="C742" s="25">
        <v>22000</v>
      </c>
      <c r="D742" s="25">
        <v>20000</v>
      </c>
      <c r="E742" s="25">
        <v>20000</v>
      </c>
      <c r="F742" s="25">
        <f t="shared" si="21"/>
        <v>0</v>
      </c>
      <c r="G742" s="18">
        <f>SUM(F742/C742)</f>
        <v>0</v>
      </c>
    </row>
    <row r="743" spans="1:7" ht="15.6" x14ac:dyDescent="0.25">
      <c r="A743" s="101"/>
      <c r="B743" s="102"/>
      <c r="C743" s="113"/>
      <c r="D743" s="113"/>
      <c r="E743" s="113"/>
      <c r="F743" s="113"/>
      <c r="G743" s="113"/>
    </row>
    <row r="744" spans="1:7" ht="15.6" x14ac:dyDescent="0.25">
      <c r="A744" s="17">
        <v>531230</v>
      </c>
      <c r="B744" s="63" t="s">
        <v>205</v>
      </c>
      <c r="C744" s="25">
        <v>70000</v>
      </c>
      <c r="D744" s="25">
        <v>65000</v>
      </c>
      <c r="E744" s="25">
        <v>65000</v>
      </c>
      <c r="F744" s="25">
        <f t="shared" si="21"/>
        <v>0</v>
      </c>
      <c r="G744" s="18">
        <f>SUM(F744/C744)</f>
        <v>0</v>
      </c>
    </row>
    <row r="745" spans="1:7" ht="15.6" x14ac:dyDescent="0.25">
      <c r="A745" s="101"/>
      <c r="B745" s="102"/>
      <c r="C745" s="113"/>
      <c r="D745" s="113"/>
      <c r="E745" s="113"/>
      <c r="F745" s="113"/>
      <c r="G745" s="113"/>
    </row>
    <row r="746" spans="1:7" ht="15.6" x14ac:dyDescent="0.25">
      <c r="A746" s="17">
        <v>531270</v>
      </c>
      <c r="B746" s="63" t="s">
        <v>170</v>
      </c>
      <c r="C746" s="25">
        <v>19000</v>
      </c>
      <c r="D746" s="25">
        <v>23000</v>
      </c>
      <c r="E746" s="25">
        <v>23000</v>
      </c>
      <c r="F746" s="25">
        <f t="shared" si="21"/>
        <v>0</v>
      </c>
      <c r="G746" s="18">
        <f>SUM(F746/C746)</f>
        <v>0</v>
      </c>
    </row>
    <row r="747" spans="1:7" ht="15.6" x14ac:dyDescent="0.25">
      <c r="A747" s="101"/>
      <c r="B747" s="102"/>
      <c r="C747" s="113"/>
      <c r="D747" s="113"/>
      <c r="E747" s="113"/>
      <c r="F747" s="113"/>
      <c r="G747" s="113"/>
    </row>
    <row r="748" spans="1:7" ht="15.6" x14ac:dyDescent="0.25">
      <c r="A748" s="17" t="s">
        <v>261</v>
      </c>
      <c r="B748" s="63" t="s">
        <v>242</v>
      </c>
      <c r="C748" s="25">
        <v>225000</v>
      </c>
      <c r="D748" s="25">
        <v>230000</v>
      </c>
      <c r="E748" s="25">
        <v>310000</v>
      </c>
      <c r="F748" s="25">
        <f>SUM(+E748-D748)</f>
        <v>80000</v>
      </c>
      <c r="G748" s="18">
        <f>SUM(F748/C748)</f>
        <v>0.35555555555555557</v>
      </c>
    </row>
    <row r="749" spans="1:7" ht="15.6" x14ac:dyDescent="0.25">
      <c r="A749" s="101"/>
      <c r="B749" s="102"/>
      <c r="C749" s="113"/>
      <c r="D749" s="113"/>
      <c r="E749" s="113"/>
      <c r="F749" s="113"/>
      <c r="G749" s="113"/>
    </row>
    <row r="750" spans="1:7" ht="15.6" x14ac:dyDescent="0.25">
      <c r="A750" s="17">
        <v>531701</v>
      </c>
      <c r="B750" s="63" t="s">
        <v>150</v>
      </c>
      <c r="C750" s="25">
        <v>4500</v>
      </c>
      <c r="D750" s="25">
        <v>4700</v>
      </c>
      <c r="E750" s="25">
        <v>4700</v>
      </c>
      <c r="F750" s="25">
        <f t="shared" si="21"/>
        <v>0</v>
      </c>
      <c r="G750" s="18">
        <f>SUM(F750/C750)</f>
        <v>0</v>
      </c>
    </row>
    <row r="751" spans="1:7" ht="15.6" x14ac:dyDescent="0.25">
      <c r="A751" s="101"/>
      <c r="B751" s="102"/>
      <c r="C751" s="113"/>
      <c r="D751" s="113"/>
      <c r="E751" s="113"/>
      <c r="F751" s="113"/>
      <c r="G751" s="113"/>
    </row>
    <row r="752" spans="1:7" ht="15.6" x14ac:dyDescent="0.25">
      <c r="A752" s="17">
        <v>531799</v>
      </c>
      <c r="B752" s="63" t="s">
        <v>246</v>
      </c>
      <c r="C752" s="25">
        <v>1000</v>
      </c>
      <c r="D752" s="25">
        <v>2500</v>
      </c>
      <c r="E752" s="25">
        <v>2500</v>
      </c>
      <c r="F752" s="25">
        <f t="shared" si="21"/>
        <v>0</v>
      </c>
      <c r="G752" s="18">
        <f>SUM(F752/C752)</f>
        <v>0</v>
      </c>
    </row>
    <row r="753" spans="1:7" ht="15.6" x14ac:dyDescent="0.25">
      <c r="A753" s="101"/>
      <c r="B753" s="102"/>
      <c r="C753" s="113"/>
      <c r="D753" s="113"/>
      <c r="E753" s="113"/>
      <c r="F753" s="113"/>
      <c r="G753" s="113"/>
    </row>
    <row r="754" spans="1:7" ht="15.6" x14ac:dyDescent="0.25">
      <c r="A754" s="17">
        <v>540000</v>
      </c>
      <c r="B754" s="63" t="s">
        <v>152</v>
      </c>
      <c r="C754" s="25">
        <v>50000</v>
      </c>
      <c r="D754" s="25">
        <v>45000</v>
      </c>
      <c r="E754" s="25">
        <v>45000</v>
      </c>
      <c r="F754" s="25">
        <f t="shared" si="21"/>
        <v>0</v>
      </c>
      <c r="G754" s="18">
        <f>SUM(F754/C754)</f>
        <v>0</v>
      </c>
    </row>
    <row r="755" spans="1:7" ht="15.6" x14ac:dyDescent="0.25">
      <c r="A755" s="101"/>
      <c r="B755" s="102"/>
      <c r="C755" s="113"/>
      <c r="D755" s="113"/>
      <c r="E755" s="113"/>
      <c r="F755" s="113"/>
      <c r="G755" s="113"/>
    </row>
    <row r="756" spans="1:7" ht="15.6" x14ac:dyDescent="0.25">
      <c r="A756" s="17">
        <v>541301</v>
      </c>
      <c r="B756" s="63" t="s">
        <v>247</v>
      </c>
      <c r="C756" s="25">
        <v>2000</v>
      </c>
      <c r="D756" s="25">
        <v>1000</v>
      </c>
      <c r="E756" s="25">
        <v>1000</v>
      </c>
      <c r="F756" s="25">
        <f t="shared" si="21"/>
        <v>0</v>
      </c>
      <c r="G756" s="18">
        <f>SUM(F756/C756)</f>
        <v>0</v>
      </c>
    </row>
    <row r="757" spans="1:7" ht="15.6" x14ac:dyDescent="0.25">
      <c r="A757" s="101"/>
      <c r="B757" s="102"/>
      <c r="C757" s="113"/>
      <c r="D757" s="113"/>
      <c r="E757" s="113"/>
      <c r="F757" s="113"/>
      <c r="G757" s="113"/>
    </row>
    <row r="758" spans="1:7" ht="15.6" x14ac:dyDescent="0.25">
      <c r="A758" s="17">
        <v>541403</v>
      </c>
      <c r="B758" s="63" t="s">
        <v>248</v>
      </c>
      <c r="C758" s="25">
        <v>12000</v>
      </c>
      <c r="D758" s="25">
        <v>14000</v>
      </c>
      <c r="E758" s="25">
        <v>18000</v>
      </c>
      <c r="F758" s="25">
        <f t="shared" si="21"/>
        <v>4000</v>
      </c>
      <c r="G758" s="18">
        <f>SUM(F758/C758)</f>
        <v>0.33333333333333331</v>
      </c>
    </row>
    <row r="759" spans="1:7" ht="15.6" x14ac:dyDescent="0.25">
      <c r="A759" s="101"/>
      <c r="B759" s="102"/>
      <c r="C759" s="113"/>
      <c r="D759" s="113"/>
      <c r="E759" s="113"/>
      <c r="F759" s="113"/>
      <c r="G759" s="113"/>
    </row>
    <row r="760" spans="1:7" ht="15.6" x14ac:dyDescent="0.25">
      <c r="A760" s="17">
        <v>542001</v>
      </c>
      <c r="B760" s="63" t="s">
        <v>153</v>
      </c>
      <c r="C760" s="25">
        <v>50000</v>
      </c>
      <c r="D760" s="25">
        <v>50000</v>
      </c>
      <c r="E760" s="25">
        <v>50000</v>
      </c>
      <c r="F760" s="25">
        <f t="shared" si="21"/>
        <v>0</v>
      </c>
      <c r="G760" s="18">
        <f>SUM(F760/C760)</f>
        <v>0</v>
      </c>
    </row>
    <row r="761" spans="1:7" ht="15.6" x14ac:dyDescent="0.25">
      <c r="A761" s="101"/>
      <c r="B761" s="102"/>
      <c r="C761" s="113"/>
      <c r="D761" s="113"/>
      <c r="E761" s="113"/>
      <c r="F761" s="113"/>
      <c r="G761" s="113"/>
    </row>
    <row r="762" spans="1:7" ht="15.6" x14ac:dyDescent="0.25">
      <c r="A762" s="17">
        <v>542002</v>
      </c>
      <c r="B762" s="63" t="s">
        <v>249</v>
      </c>
      <c r="C762" s="25">
        <v>30000</v>
      </c>
      <c r="D762" s="25">
        <v>30000</v>
      </c>
      <c r="E762" s="25">
        <v>30000</v>
      </c>
      <c r="F762" s="25">
        <f t="shared" si="21"/>
        <v>0</v>
      </c>
      <c r="G762" s="18">
        <f>SUM(F762/C762)</f>
        <v>0</v>
      </c>
    </row>
    <row r="763" spans="1:7" ht="15.6" x14ac:dyDescent="0.25">
      <c r="A763" s="101"/>
      <c r="B763" s="102"/>
      <c r="C763" s="113"/>
      <c r="D763" s="113"/>
      <c r="E763" s="113"/>
      <c r="F763" s="113"/>
      <c r="G763" s="113"/>
    </row>
    <row r="764" spans="1:7" ht="15.6" x14ac:dyDescent="0.25">
      <c r="A764" s="17">
        <v>542004</v>
      </c>
      <c r="B764" s="63" t="s">
        <v>250</v>
      </c>
      <c r="C764" s="25">
        <v>8000</v>
      </c>
      <c r="D764" s="25">
        <v>8000</v>
      </c>
      <c r="E764" s="25">
        <v>8000</v>
      </c>
      <c r="F764" s="25">
        <f t="shared" si="21"/>
        <v>0</v>
      </c>
      <c r="G764" s="18">
        <f>SUM(F764/C764)</f>
        <v>0</v>
      </c>
    </row>
    <row r="765" spans="1:7" ht="15.6" x14ac:dyDescent="0.25">
      <c r="A765" s="101"/>
      <c r="B765" s="102"/>
      <c r="C765" s="113"/>
      <c r="D765" s="113"/>
      <c r="E765" s="113"/>
      <c r="F765" s="113"/>
      <c r="G765" s="113"/>
    </row>
    <row r="766" spans="1:7" ht="15.6" x14ac:dyDescent="0.25">
      <c r="A766" s="17">
        <v>611100</v>
      </c>
      <c r="B766" s="63" t="s">
        <v>251</v>
      </c>
      <c r="C766" s="25">
        <v>165400</v>
      </c>
      <c r="D766" s="25">
        <v>173700</v>
      </c>
      <c r="E766" s="25">
        <v>173700</v>
      </c>
      <c r="F766" s="25">
        <f t="shared" si="21"/>
        <v>0</v>
      </c>
      <c r="G766" s="18">
        <f>SUM(F766/C766)</f>
        <v>0</v>
      </c>
    </row>
    <row r="767" spans="1:7" ht="16.2" thickBot="1" x14ac:dyDescent="0.3">
      <c r="A767" s="101"/>
      <c r="B767" s="102"/>
      <c r="C767" s="103"/>
      <c r="D767" s="103"/>
      <c r="E767" s="103"/>
      <c r="F767" s="103"/>
      <c r="G767" s="103"/>
    </row>
    <row r="768" spans="1:7" ht="16.2" thickTop="1" x14ac:dyDescent="0.25">
      <c r="A768" s="145"/>
      <c r="B768" s="146" t="s">
        <v>16</v>
      </c>
      <c r="C768" s="147">
        <f>SUM(C677:C766)</f>
        <v>1709870</v>
      </c>
      <c r="D768" s="147">
        <f>SUM(D677:D766)</f>
        <v>1716555</v>
      </c>
      <c r="E768" s="147">
        <f>SUM(E677:E766)</f>
        <v>1851290</v>
      </c>
      <c r="F768" s="147">
        <f>SUM(+E768-D768)</f>
        <v>134735</v>
      </c>
      <c r="G768" s="148">
        <f>SUM(F768/C768)</f>
        <v>7.8798388181557669E-2</v>
      </c>
    </row>
    <row r="775" spans="1:7" ht="21" x14ac:dyDescent="0.25">
      <c r="A775" s="152" t="s">
        <v>104</v>
      </c>
      <c r="B775" s="153"/>
      <c r="C775" s="153"/>
      <c r="D775" s="153"/>
      <c r="E775" s="153"/>
      <c r="F775" s="153"/>
      <c r="G775" s="153"/>
    </row>
    <row r="776" spans="1:7" ht="15.6" x14ac:dyDescent="0.3">
      <c r="A776" s="154" t="s">
        <v>252</v>
      </c>
      <c r="B776" s="155"/>
      <c r="C776" s="6"/>
      <c r="D776" s="6"/>
      <c r="E776" s="6"/>
      <c r="F776" s="6" t="s">
        <v>85</v>
      </c>
      <c r="G776" s="7"/>
    </row>
    <row r="777" spans="1:7" ht="15.6" x14ac:dyDescent="0.25">
      <c r="A777" s="14" t="s">
        <v>12</v>
      </c>
      <c r="B777" s="65" t="s">
        <v>26</v>
      </c>
      <c r="C777" s="14" t="s">
        <v>95</v>
      </c>
      <c r="D777" s="14" t="s">
        <v>96</v>
      </c>
      <c r="E777" s="14" t="s">
        <v>101</v>
      </c>
      <c r="F777" s="14" t="s">
        <v>159</v>
      </c>
      <c r="G777" s="15" t="s">
        <v>30</v>
      </c>
    </row>
    <row r="778" spans="1:7" ht="15.6" x14ac:dyDescent="0.25">
      <c r="A778" s="16"/>
      <c r="B778" s="66"/>
      <c r="C778" s="16"/>
      <c r="D778" s="16"/>
      <c r="E778" s="16"/>
      <c r="F778" s="16"/>
      <c r="G778" s="16"/>
    </row>
    <row r="779" spans="1:7" ht="15.6" x14ac:dyDescent="0.25">
      <c r="A779" s="17">
        <v>511100</v>
      </c>
      <c r="B779" s="63" t="s">
        <v>106</v>
      </c>
      <c r="C779" s="99">
        <v>331550</v>
      </c>
      <c r="D779" s="99">
        <v>354400</v>
      </c>
      <c r="E779" s="99">
        <v>366825</v>
      </c>
      <c r="F779" s="99">
        <f>SUM(+E779-D779)</f>
        <v>12425</v>
      </c>
      <c r="G779" s="18">
        <f>SUM(F779/D779)</f>
        <v>3.5059255079006771E-2</v>
      </c>
    </row>
    <row r="780" spans="1:7" ht="15.6" x14ac:dyDescent="0.25">
      <c r="A780" s="16"/>
      <c r="B780" s="66"/>
      <c r="C780" s="16"/>
      <c r="D780" s="16"/>
      <c r="E780" s="16"/>
      <c r="F780" s="16"/>
      <c r="G780" s="16"/>
    </row>
    <row r="781" spans="1:7" ht="15.6" x14ac:dyDescent="0.25">
      <c r="A781" s="17">
        <v>511300</v>
      </c>
      <c r="B781" s="63" t="s">
        <v>108</v>
      </c>
      <c r="C781" s="99">
        <v>13400</v>
      </c>
      <c r="D781" s="99">
        <v>14000</v>
      </c>
      <c r="E781" s="99">
        <v>14000</v>
      </c>
      <c r="F781" s="99">
        <f>SUM(+E781-D781)</f>
        <v>0</v>
      </c>
      <c r="G781" s="18">
        <f>SUM(F781/D781)</f>
        <v>0</v>
      </c>
    </row>
    <row r="782" spans="1:7" ht="15.6" x14ac:dyDescent="0.25">
      <c r="A782" s="16"/>
      <c r="B782" s="66"/>
      <c r="C782" s="16"/>
      <c r="D782" s="16"/>
      <c r="E782" s="16"/>
      <c r="F782" s="16"/>
      <c r="G782" s="16"/>
    </row>
    <row r="783" spans="1:7" ht="15.6" x14ac:dyDescent="0.25">
      <c r="A783" s="17">
        <v>512200</v>
      </c>
      <c r="B783" s="63" t="s">
        <v>109</v>
      </c>
      <c r="C783" s="99">
        <v>26500</v>
      </c>
      <c r="D783" s="99">
        <v>28200</v>
      </c>
      <c r="E783" s="99">
        <v>30300</v>
      </c>
      <c r="F783" s="99">
        <f>SUM(+E783-D783)</f>
        <v>2100</v>
      </c>
      <c r="G783" s="18">
        <f>SUM(F783/D783)</f>
        <v>7.4468085106382975E-2</v>
      </c>
    </row>
    <row r="784" spans="1:7" ht="15.6" x14ac:dyDescent="0.25">
      <c r="A784" s="16"/>
      <c r="B784" s="66"/>
      <c r="C784" s="16"/>
      <c r="D784" s="16"/>
      <c r="E784" s="16"/>
      <c r="F784" s="16"/>
      <c r="G784" s="16"/>
    </row>
    <row r="785" spans="1:7" ht="15.6" x14ac:dyDescent="0.25">
      <c r="A785" s="17">
        <v>512400</v>
      </c>
      <c r="B785" s="63" t="s">
        <v>110</v>
      </c>
      <c r="C785" s="99">
        <v>34500</v>
      </c>
      <c r="D785" s="99">
        <v>36850</v>
      </c>
      <c r="E785" s="99">
        <v>38000</v>
      </c>
      <c r="F785" s="99">
        <f>SUM(+E785-D785)</f>
        <v>1150</v>
      </c>
      <c r="G785" s="18">
        <f>SUM(F785/D785)</f>
        <v>3.1207598371777476E-2</v>
      </c>
    </row>
    <row r="786" spans="1:7" ht="15.6" x14ac:dyDescent="0.25">
      <c r="A786" s="16"/>
      <c r="B786" s="66"/>
      <c r="C786" s="16"/>
      <c r="D786" s="16"/>
      <c r="E786" s="16"/>
      <c r="F786" s="16"/>
      <c r="G786" s="16"/>
    </row>
    <row r="787" spans="1:7" ht="15.6" x14ac:dyDescent="0.25">
      <c r="A787" s="17">
        <v>512700</v>
      </c>
      <c r="B787" s="63" t="s">
        <v>111</v>
      </c>
      <c r="C787" s="99">
        <v>7000</v>
      </c>
      <c r="D787" s="99">
        <v>14500</v>
      </c>
      <c r="E787" s="99">
        <v>14500</v>
      </c>
      <c r="F787" s="99">
        <f>SUM(+E787-D787)</f>
        <v>0</v>
      </c>
      <c r="G787" s="18">
        <f>SUM(F787/D787)</f>
        <v>0</v>
      </c>
    </row>
    <row r="788" spans="1:7" ht="15.6" x14ac:dyDescent="0.25">
      <c r="A788" s="16"/>
      <c r="B788" s="66"/>
      <c r="C788" s="16"/>
      <c r="D788" s="16"/>
      <c r="E788" s="16"/>
      <c r="F788" s="16"/>
      <c r="G788" s="16"/>
    </row>
    <row r="789" spans="1:7" ht="15.6" x14ac:dyDescent="0.25">
      <c r="A789" s="17">
        <v>512910</v>
      </c>
      <c r="B789" s="63" t="s">
        <v>112</v>
      </c>
      <c r="C789" s="99">
        <v>55100</v>
      </c>
      <c r="D789" s="99">
        <v>51000</v>
      </c>
      <c r="E789" s="99">
        <v>58440</v>
      </c>
      <c r="F789" s="99">
        <f>SUM(+E789-D789)</f>
        <v>7440</v>
      </c>
      <c r="G789" s="18">
        <f>SUM(F789/D789)</f>
        <v>0.14588235294117646</v>
      </c>
    </row>
    <row r="790" spans="1:7" ht="15.6" x14ac:dyDescent="0.25">
      <c r="A790" s="16"/>
      <c r="B790" s="66"/>
      <c r="C790" s="16"/>
      <c r="D790" s="16"/>
      <c r="E790" s="16"/>
      <c r="F790" s="16"/>
      <c r="G790" s="16"/>
    </row>
    <row r="791" spans="1:7" ht="15.6" x14ac:dyDescent="0.25">
      <c r="A791" s="17">
        <v>512920</v>
      </c>
      <c r="B791" s="63" t="s">
        <v>113</v>
      </c>
      <c r="C791" s="99">
        <v>300</v>
      </c>
      <c r="D791" s="99">
        <v>300</v>
      </c>
      <c r="E791" s="99">
        <v>300</v>
      </c>
      <c r="F791" s="99">
        <f>SUM(+E791-D791)</f>
        <v>0</v>
      </c>
      <c r="G791" s="18">
        <f>SUM(F791/D791)</f>
        <v>0</v>
      </c>
    </row>
    <row r="792" spans="1:7" ht="15.6" x14ac:dyDescent="0.25">
      <c r="A792" s="16"/>
      <c r="B792" s="66"/>
      <c r="C792" s="16"/>
      <c r="D792" s="16"/>
      <c r="E792" s="16"/>
      <c r="F792" s="16"/>
      <c r="G792" s="16"/>
    </row>
    <row r="793" spans="1:7" ht="15.6" x14ac:dyDescent="0.25">
      <c r="A793" s="17">
        <v>512930</v>
      </c>
      <c r="B793" s="63" t="s">
        <v>114</v>
      </c>
      <c r="C793" s="99">
        <v>2000</v>
      </c>
      <c r="D793" s="99">
        <v>2000</v>
      </c>
      <c r="E793" s="99">
        <v>2500</v>
      </c>
      <c r="F793" s="99">
        <f>SUM(+E793-D793)</f>
        <v>500</v>
      </c>
      <c r="G793" s="18">
        <f>SUM(F793/D793)</f>
        <v>0.25</v>
      </c>
    </row>
    <row r="794" spans="1:7" ht="15.6" x14ac:dyDescent="0.25">
      <c r="A794" s="16"/>
      <c r="B794" s="66"/>
      <c r="C794" s="16"/>
      <c r="D794" s="16"/>
      <c r="E794" s="16"/>
      <c r="F794" s="16"/>
      <c r="G794" s="16"/>
    </row>
    <row r="795" spans="1:7" ht="15.6" x14ac:dyDescent="0.25">
      <c r="A795" s="17">
        <v>512940</v>
      </c>
      <c r="B795" s="63" t="s">
        <v>115</v>
      </c>
      <c r="C795" s="99">
        <v>300</v>
      </c>
      <c r="D795" s="99">
        <v>300</v>
      </c>
      <c r="E795" s="99">
        <v>300</v>
      </c>
      <c r="F795" s="99">
        <f>SUM(+E795-D795)</f>
        <v>0</v>
      </c>
      <c r="G795" s="18">
        <f>SUM(F795/D795)</f>
        <v>0</v>
      </c>
    </row>
    <row r="796" spans="1:7" ht="15.6" x14ac:dyDescent="0.25">
      <c r="A796" s="16"/>
      <c r="B796" s="66"/>
      <c r="C796" s="16"/>
      <c r="D796" s="16"/>
      <c r="E796" s="16"/>
      <c r="F796" s="16"/>
      <c r="G796" s="16"/>
    </row>
    <row r="797" spans="1:7" ht="15.6" x14ac:dyDescent="0.25">
      <c r="A797" s="17">
        <v>512950</v>
      </c>
      <c r="B797" s="63" t="s">
        <v>160</v>
      </c>
      <c r="C797" s="99">
        <v>3500</v>
      </c>
      <c r="D797" s="99">
        <v>3000</v>
      </c>
      <c r="E797" s="99">
        <v>3000</v>
      </c>
      <c r="F797" s="99">
        <f>SUM(+E797-D797)</f>
        <v>0</v>
      </c>
      <c r="G797" s="18">
        <f>SUM(F797/D797)</f>
        <v>0</v>
      </c>
    </row>
    <row r="798" spans="1:7" ht="15.6" x14ac:dyDescent="0.25">
      <c r="A798" s="16"/>
      <c r="B798" s="66"/>
      <c r="C798" s="16"/>
      <c r="D798" s="16"/>
      <c r="E798" s="16"/>
      <c r="F798" s="16"/>
      <c r="G798" s="16"/>
    </row>
    <row r="799" spans="1:7" ht="15.6" x14ac:dyDescent="0.25">
      <c r="A799" s="17">
        <v>521203</v>
      </c>
      <c r="B799" s="63" t="s">
        <v>121</v>
      </c>
      <c r="C799" s="25">
        <v>15000</v>
      </c>
      <c r="D799" s="25">
        <v>15000</v>
      </c>
      <c r="E799" s="25">
        <v>35000</v>
      </c>
      <c r="F799" s="99">
        <f>SUM(+E799-D799)</f>
        <v>20000</v>
      </c>
      <c r="G799" s="18">
        <f>SUM(F799/D799)</f>
        <v>1.3333333333333333</v>
      </c>
    </row>
    <row r="800" spans="1:7" ht="15.6" x14ac:dyDescent="0.25">
      <c r="A800" s="16"/>
      <c r="B800" s="66"/>
      <c r="C800" s="16"/>
      <c r="D800" s="16"/>
      <c r="E800" s="16"/>
      <c r="F800" s="16"/>
      <c r="G800" s="16"/>
    </row>
    <row r="801" spans="1:7" ht="15.6" x14ac:dyDescent="0.25">
      <c r="A801" s="17">
        <v>521205</v>
      </c>
      <c r="B801" s="63" t="s">
        <v>123</v>
      </c>
      <c r="C801" s="25">
        <v>4000</v>
      </c>
      <c r="D801" s="25">
        <v>2000</v>
      </c>
      <c r="E801" s="25">
        <v>2000</v>
      </c>
      <c r="F801" s="99">
        <f>SUM(+E801-D801)</f>
        <v>0</v>
      </c>
      <c r="G801" s="18">
        <f>SUM(F801/D801)</f>
        <v>0</v>
      </c>
    </row>
    <row r="802" spans="1:7" ht="15.6" x14ac:dyDescent="0.25">
      <c r="A802" s="16"/>
      <c r="B802" s="66"/>
      <c r="C802" s="16"/>
      <c r="D802" s="16"/>
      <c r="E802" s="16"/>
      <c r="F802" s="16"/>
      <c r="G802" s="16"/>
    </row>
    <row r="803" spans="1:7" ht="15.6" x14ac:dyDescent="0.25">
      <c r="A803" s="17">
        <v>521300</v>
      </c>
      <c r="B803" s="149" t="s">
        <v>125</v>
      </c>
      <c r="C803" s="25">
        <v>5250</v>
      </c>
      <c r="D803" s="25">
        <v>6950</v>
      </c>
      <c r="E803" s="25">
        <v>6950</v>
      </c>
      <c r="F803" s="99">
        <f>SUM(+E803-D803)</f>
        <v>0</v>
      </c>
      <c r="G803" s="18">
        <f>SUM(F803/D803)</f>
        <v>0</v>
      </c>
    </row>
    <row r="804" spans="1:7" ht="15.6" x14ac:dyDescent="0.25">
      <c r="A804" s="16"/>
      <c r="B804" s="66"/>
      <c r="C804" s="16"/>
      <c r="D804" s="16"/>
      <c r="E804" s="16"/>
      <c r="F804" s="16"/>
      <c r="G804" s="16"/>
    </row>
    <row r="805" spans="1:7" ht="15.6" x14ac:dyDescent="0.25">
      <c r="A805" s="17">
        <v>521400</v>
      </c>
      <c r="B805" s="63" t="s">
        <v>240</v>
      </c>
      <c r="C805" s="25">
        <v>19000</v>
      </c>
      <c r="D805" s="25">
        <v>19000</v>
      </c>
      <c r="E805" s="25">
        <v>19000</v>
      </c>
      <c r="F805" s="99">
        <f>SUM(+E805-D805)</f>
        <v>0</v>
      </c>
      <c r="G805" s="18">
        <f>SUM(F805/D805)</f>
        <v>0</v>
      </c>
    </row>
    <row r="806" spans="1:7" ht="15.6" x14ac:dyDescent="0.25">
      <c r="A806" s="16"/>
      <c r="B806" s="66"/>
      <c r="C806" s="16"/>
      <c r="D806" s="16"/>
      <c r="E806" s="16"/>
      <c r="F806" s="16"/>
      <c r="G806" s="16"/>
    </row>
    <row r="807" spans="1:7" ht="15.6" x14ac:dyDescent="0.25">
      <c r="A807" s="17">
        <v>522201</v>
      </c>
      <c r="B807" s="63" t="s">
        <v>129</v>
      </c>
      <c r="C807" s="25">
        <v>35000</v>
      </c>
      <c r="D807" s="25">
        <v>30000</v>
      </c>
      <c r="E807" s="25">
        <v>30000</v>
      </c>
      <c r="F807" s="99">
        <f>SUM(+E807-D807)</f>
        <v>0</v>
      </c>
      <c r="G807" s="18">
        <f>SUM(F807/D807)</f>
        <v>0</v>
      </c>
    </row>
    <row r="808" spans="1:7" ht="15.6" x14ac:dyDescent="0.25">
      <c r="A808" s="16"/>
      <c r="B808" s="66"/>
      <c r="C808" s="16"/>
      <c r="D808" s="16"/>
      <c r="E808" s="16"/>
      <c r="F808" s="16"/>
      <c r="G808" s="16"/>
    </row>
    <row r="809" spans="1:7" ht="15.6" x14ac:dyDescent="0.25">
      <c r="A809" s="17">
        <v>522202</v>
      </c>
      <c r="B809" s="63" t="s">
        <v>241</v>
      </c>
      <c r="C809" s="25">
        <v>2000</v>
      </c>
      <c r="D809" s="25">
        <v>3000</v>
      </c>
      <c r="E809" s="25">
        <v>5000</v>
      </c>
      <c r="F809" s="99">
        <f>SUM(+E809-D809)</f>
        <v>2000</v>
      </c>
      <c r="G809" s="18">
        <f>SUM(F809/D809)</f>
        <v>0.66666666666666663</v>
      </c>
    </row>
    <row r="810" spans="1:7" ht="15.6" x14ac:dyDescent="0.25">
      <c r="A810" s="16"/>
      <c r="B810" s="66"/>
      <c r="C810" s="16"/>
      <c r="D810" s="16"/>
      <c r="E810" s="16"/>
      <c r="F810" s="16"/>
      <c r="G810" s="16"/>
    </row>
    <row r="811" spans="1:7" ht="15.6" x14ac:dyDescent="0.25">
      <c r="A811" s="17">
        <v>523201</v>
      </c>
      <c r="B811" s="63" t="s">
        <v>132</v>
      </c>
      <c r="C811" s="25">
        <v>5100</v>
      </c>
      <c r="D811" s="25">
        <v>4100</v>
      </c>
      <c r="E811" s="25">
        <v>4100</v>
      </c>
      <c r="F811" s="99">
        <f>SUM(+E811-D811)</f>
        <v>0</v>
      </c>
      <c r="G811" s="18">
        <f>SUM(F811/D811)</f>
        <v>0</v>
      </c>
    </row>
    <row r="812" spans="1:7" ht="15.6" x14ac:dyDescent="0.25">
      <c r="A812" s="16"/>
      <c r="B812" s="66"/>
      <c r="C812" s="16"/>
      <c r="D812" s="16"/>
      <c r="E812" s="16"/>
      <c r="F812" s="16"/>
      <c r="G812" s="16"/>
    </row>
    <row r="813" spans="1:7" ht="15.6" x14ac:dyDescent="0.25">
      <c r="A813" s="17">
        <v>523600</v>
      </c>
      <c r="B813" s="63" t="s">
        <v>134</v>
      </c>
      <c r="C813" s="25">
        <v>300</v>
      </c>
      <c r="D813" s="25">
        <v>150</v>
      </c>
      <c r="E813" s="25">
        <v>150</v>
      </c>
      <c r="F813" s="99">
        <f>SUM(+E813-D813)</f>
        <v>0</v>
      </c>
      <c r="G813" s="18">
        <f>SUM(F813/D813)</f>
        <v>0</v>
      </c>
    </row>
    <row r="814" spans="1:7" ht="15.6" x14ac:dyDescent="0.25">
      <c r="A814" s="16"/>
      <c r="B814" s="66"/>
      <c r="C814" s="16"/>
      <c r="D814" s="16"/>
      <c r="E814" s="16"/>
      <c r="F814" s="16"/>
      <c r="G814" s="16"/>
    </row>
    <row r="815" spans="1:7" ht="15.6" x14ac:dyDescent="0.25">
      <c r="A815" s="17">
        <v>531101</v>
      </c>
      <c r="B815" s="63" t="s">
        <v>6</v>
      </c>
      <c r="C815" s="25">
        <v>100000</v>
      </c>
      <c r="D815" s="25">
        <v>30000</v>
      </c>
      <c r="E815" s="25">
        <v>25000</v>
      </c>
      <c r="F815" s="99">
        <f>SUM(+E815-D815)</f>
        <v>-5000</v>
      </c>
      <c r="G815" s="18">
        <f>SUM(F815/D815)</f>
        <v>-0.16666666666666666</v>
      </c>
    </row>
    <row r="816" spans="1:7" ht="15.6" x14ac:dyDescent="0.25">
      <c r="A816" s="16"/>
      <c r="B816" s="66"/>
      <c r="C816" s="16"/>
      <c r="D816" s="16"/>
      <c r="E816" s="16"/>
      <c r="F816" s="16"/>
      <c r="G816" s="16"/>
    </row>
    <row r="817" spans="1:7" ht="15.6" x14ac:dyDescent="0.25">
      <c r="A817" s="17">
        <v>531104</v>
      </c>
      <c r="B817" s="63" t="s">
        <v>169</v>
      </c>
      <c r="C817" s="25">
        <v>1500</v>
      </c>
      <c r="D817" s="25">
        <v>1500</v>
      </c>
      <c r="E817" s="25">
        <v>1250</v>
      </c>
      <c r="F817" s="99">
        <f>SUM(+E817-D817)</f>
        <v>-250</v>
      </c>
      <c r="G817" s="18">
        <f>SUM(F817/D817)</f>
        <v>-0.16666666666666666</v>
      </c>
    </row>
    <row r="818" spans="1:7" ht="15.6" x14ac:dyDescent="0.25">
      <c r="A818" s="16"/>
      <c r="B818" s="66"/>
      <c r="C818" s="16"/>
      <c r="D818" s="16"/>
      <c r="E818" s="16"/>
      <c r="F818" s="16"/>
      <c r="G818" s="16"/>
    </row>
    <row r="819" spans="1:7" ht="15.6" x14ac:dyDescent="0.25">
      <c r="A819" s="17">
        <v>531112</v>
      </c>
      <c r="B819" s="63" t="s">
        <v>253</v>
      </c>
      <c r="C819" s="25">
        <v>0</v>
      </c>
      <c r="D819" s="25">
        <v>60000</v>
      </c>
      <c r="E819" s="25">
        <v>60000</v>
      </c>
      <c r="F819" s="99">
        <f>SUM(+E819-D819)</f>
        <v>0</v>
      </c>
      <c r="G819" s="18">
        <f>SUM(F819/D819)</f>
        <v>0</v>
      </c>
    </row>
    <row r="820" spans="1:7" ht="15.6" x14ac:dyDescent="0.25">
      <c r="A820" s="16"/>
      <c r="B820" s="66"/>
      <c r="C820" s="16"/>
      <c r="D820" s="16"/>
      <c r="E820" s="16"/>
      <c r="F820" s="16"/>
      <c r="G820" s="16"/>
    </row>
    <row r="821" spans="1:7" ht="15.6" x14ac:dyDescent="0.25">
      <c r="A821" s="17">
        <v>531112</v>
      </c>
      <c r="B821" s="63" t="s">
        <v>254</v>
      </c>
      <c r="C821" s="25">
        <v>0</v>
      </c>
      <c r="D821" s="25">
        <v>11000</v>
      </c>
      <c r="E821" s="25">
        <v>10500</v>
      </c>
      <c r="F821" s="99">
        <f>SUM(+E821-D821)</f>
        <v>-500</v>
      </c>
      <c r="G821" s="18">
        <f>SUM(F821/D821)</f>
        <v>-4.5454545454545456E-2</v>
      </c>
    </row>
    <row r="822" spans="1:7" ht="15.6" x14ac:dyDescent="0.25">
      <c r="A822" s="16"/>
      <c r="B822" s="66"/>
      <c r="C822" s="16"/>
      <c r="D822" s="16"/>
      <c r="E822" s="16"/>
      <c r="F822" s="16"/>
      <c r="G822" s="16"/>
    </row>
    <row r="823" spans="1:7" ht="15.6" x14ac:dyDescent="0.25">
      <c r="A823" s="17">
        <v>531230</v>
      </c>
      <c r="B823" s="63" t="s">
        <v>148</v>
      </c>
      <c r="C823" s="25">
        <v>140000</v>
      </c>
      <c r="D823" s="25">
        <v>135000</v>
      </c>
      <c r="E823" s="25">
        <v>135000</v>
      </c>
      <c r="F823" s="99">
        <f>SUM(+E823-D823)</f>
        <v>0</v>
      </c>
      <c r="G823" s="18">
        <f>SUM(F823/D823)</f>
        <v>0</v>
      </c>
    </row>
    <row r="824" spans="1:7" ht="15.6" x14ac:dyDescent="0.25">
      <c r="A824" s="16"/>
      <c r="B824" s="16"/>
      <c r="C824" s="16"/>
      <c r="D824" s="16"/>
      <c r="E824" s="16"/>
      <c r="F824" s="16"/>
      <c r="G824" s="16"/>
    </row>
    <row r="825" spans="1:7" ht="15.6" x14ac:dyDescent="0.25">
      <c r="A825" s="17">
        <v>531231</v>
      </c>
      <c r="B825" s="63" t="s">
        <v>255</v>
      </c>
      <c r="C825" s="25">
        <v>1500</v>
      </c>
      <c r="D825" s="25">
        <v>1000</v>
      </c>
      <c r="E825" s="25">
        <v>1000</v>
      </c>
      <c r="F825" s="99">
        <f>SUM(+E825-D825)</f>
        <v>0</v>
      </c>
      <c r="G825" s="18">
        <f>SUM(F825/D825)</f>
        <v>0</v>
      </c>
    </row>
    <row r="826" spans="1:7" ht="15.6" x14ac:dyDescent="0.25">
      <c r="A826" s="16"/>
      <c r="B826" s="16"/>
      <c r="C826" s="16"/>
      <c r="D826" s="16"/>
      <c r="E826" s="16"/>
      <c r="F826" s="16"/>
      <c r="G826" s="16"/>
    </row>
    <row r="827" spans="1:7" ht="15.6" x14ac:dyDescent="0.25">
      <c r="A827" s="17">
        <v>531270</v>
      </c>
      <c r="B827" s="63" t="s">
        <v>170</v>
      </c>
      <c r="C827" s="25"/>
      <c r="D827" s="25">
        <v>2000</v>
      </c>
      <c r="E827" s="25">
        <v>3500</v>
      </c>
      <c r="F827" s="99">
        <f>SUM(+E827-D827)</f>
        <v>1500</v>
      </c>
      <c r="G827" s="18">
        <f>SUM(F827/D827)</f>
        <v>0.75</v>
      </c>
    </row>
    <row r="828" spans="1:7" ht="15.6" x14ac:dyDescent="0.25">
      <c r="A828" s="16"/>
      <c r="B828" s="16"/>
      <c r="C828" s="16"/>
      <c r="D828" s="16"/>
      <c r="E828" s="16"/>
      <c r="F828" s="16"/>
      <c r="G828" s="16"/>
    </row>
    <row r="829" spans="1:7" ht="15.6" x14ac:dyDescent="0.25">
      <c r="A829" s="17">
        <v>531501</v>
      </c>
      <c r="B829" s="63" t="s">
        <v>242</v>
      </c>
      <c r="C829" s="25">
        <v>1000</v>
      </c>
      <c r="D829" s="25">
        <v>800</v>
      </c>
      <c r="E829" s="25">
        <v>800</v>
      </c>
      <c r="F829" s="99">
        <f>SUM(+E829-D829)</f>
        <v>0</v>
      </c>
      <c r="G829" s="18">
        <f>SUM(F829/D829)</f>
        <v>0</v>
      </c>
    </row>
    <row r="830" spans="1:7" ht="15.6" x14ac:dyDescent="0.25">
      <c r="A830" s="16"/>
      <c r="B830" s="66"/>
      <c r="C830" s="16"/>
      <c r="D830" s="16"/>
      <c r="E830" s="16"/>
      <c r="F830" s="16"/>
      <c r="G830" s="16"/>
    </row>
    <row r="831" spans="1:7" ht="15.6" x14ac:dyDescent="0.25">
      <c r="A831" s="17">
        <v>531701</v>
      </c>
      <c r="B831" s="63" t="s">
        <v>150</v>
      </c>
      <c r="C831" s="25">
        <v>1000</v>
      </c>
      <c r="D831" s="25">
        <v>600</v>
      </c>
      <c r="E831" s="25">
        <v>500</v>
      </c>
      <c r="F831" s="99">
        <f>SUM(+E831-D831)</f>
        <v>-100</v>
      </c>
      <c r="G831" s="18">
        <f>SUM(F831/D831)</f>
        <v>-0.16666666666666666</v>
      </c>
    </row>
    <row r="832" spans="1:7" ht="15.6" x14ac:dyDescent="0.25">
      <c r="A832" s="16"/>
      <c r="B832" s="66"/>
      <c r="C832" s="16"/>
      <c r="D832" s="16"/>
      <c r="E832" s="16"/>
      <c r="F832" s="16"/>
      <c r="G832" s="16"/>
    </row>
    <row r="833" spans="1:7" ht="15.6" x14ac:dyDescent="0.25">
      <c r="A833" s="17">
        <v>540000</v>
      </c>
      <c r="B833" s="63" t="s">
        <v>152</v>
      </c>
      <c r="C833" s="25">
        <v>25000</v>
      </c>
      <c r="D833" s="25">
        <v>25000</v>
      </c>
      <c r="E833" s="25">
        <v>25000</v>
      </c>
      <c r="F833" s="99">
        <f>SUM(+E833-D833)</f>
        <v>0</v>
      </c>
      <c r="G833" s="18">
        <f>SUM(F833/D833)</f>
        <v>0</v>
      </c>
    </row>
    <row r="834" spans="1:7" ht="15.6" x14ac:dyDescent="0.25">
      <c r="A834" s="16"/>
      <c r="B834" s="66"/>
      <c r="C834" s="16"/>
      <c r="D834" s="16"/>
      <c r="E834" s="16"/>
      <c r="F834" s="16"/>
      <c r="G834" s="16"/>
    </row>
    <row r="835" spans="1:7" ht="15.6" x14ac:dyDescent="0.25">
      <c r="A835" s="17">
        <v>541302</v>
      </c>
      <c r="B835" s="63" t="s">
        <v>256</v>
      </c>
      <c r="C835" s="25">
        <v>6000</v>
      </c>
      <c r="D835" s="25">
        <v>5000</v>
      </c>
      <c r="E835" s="25">
        <v>4000</v>
      </c>
      <c r="F835" s="99">
        <f>SUM(+E835-D835)</f>
        <v>-1000</v>
      </c>
      <c r="G835" s="18">
        <f>SUM(F835/D835)</f>
        <v>-0.2</v>
      </c>
    </row>
    <row r="836" spans="1:7" ht="15.6" x14ac:dyDescent="0.25">
      <c r="A836" s="16"/>
      <c r="B836" s="66"/>
      <c r="C836" s="16"/>
      <c r="D836" s="16"/>
      <c r="E836" s="16"/>
      <c r="F836" s="16"/>
      <c r="G836" s="16"/>
    </row>
    <row r="837" spans="1:7" ht="15.6" x14ac:dyDescent="0.25">
      <c r="A837" s="17">
        <v>541403</v>
      </c>
      <c r="B837" s="63" t="s">
        <v>248</v>
      </c>
      <c r="C837" s="25">
        <v>25000</v>
      </c>
      <c r="D837" s="25">
        <v>25000</v>
      </c>
      <c r="E837" s="25">
        <v>25000</v>
      </c>
      <c r="F837" s="99">
        <f>SUM(+E837-D837)</f>
        <v>0</v>
      </c>
      <c r="G837" s="18">
        <f>SUM(F837/D837)</f>
        <v>0</v>
      </c>
    </row>
    <row r="838" spans="1:7" ht="15.6" x14ac:dyDescent="0.25">
      <c r="A838" s="16"/>
      <c r="B838" s="66"/>
      <c r="C838" s="16"/>
      <c r="D838" s="16"/>
      <c r="E838" s="16"/>
      <c r="F838" s="16"/>
      <c r="G838" s="16"/>
    </row>
    <row r="839" spans="1:7" ht="15.6" x14ac:dyDescent="0.25">
      <c r="A839" s="17">
        <v>541405</v>
      </c>
      <c r="B839" s="63" t="s">
        <v>257</v>
      </c>
      <c r="C839" s="25">
        <v>29105</v>
      </c>
      <c r="D839" s="25">
        <v>29105</v>
      </c>
      <c r="E839" s="25">
        <v>29105</v>
      </c>
      <c r="F839" s="99">
        <f>SUM(+E839-D839)</f>
        <v>0</v>
      </c>
      <c r="G839" s="18">
        <f>SUM(F839/D839)</f>
        <v>0</v>
      </c>
    </row>
    <row r="840" spans="1:7" ht="15.6" x14ac:dyDescent="0.25">
      <c r="A840" s="16"/>
      <c r="B840" s="66"/>
      <c r="C840" s="16"/>
      <c r="D840" s="16"/>
      <c r="E840" s="16"/>
      <c r="F840" s="16"/>
      <c r="G840" s="16"/>
    </row>
    <row r="841" spans="1:7" ht="15.6" x14ac:dyDescent="0.25">
      <c r="A841" s="17">
        <v>542001</v>
      </c>
      <c r="B841" s="63" t="s">
        <v>153</v>
      </c>
      <c r="C841" s="25">
        <v>18000</v>
      </c>
      <c r="D841" s="25">
        <v>15000</v>
      </c>
      <c r="E841" s="25">
        <v>15000</v>
      </c>
      <c r="F841" s="99">
        <f>SUM(+E841-D841)</f>
        <v>0</v>
      </c>
      <c r="G841" s="18">
        <f>SUM(F841/D841)</f>
        <v>0</v>
      </c>
    </row>
    <row r="842" spans="1:7" ht="15.6" x14ac:dyDescent="0.25">
      <c r="A842" s="16"/>
      <c r="B842" s="66"/>
      <c r="C842" s="16"/>
      <c r="D842" s="16"/>
      <c r="E842" s="16"/>
      <c r="F842" s="16"/>
      <c r="G842" s="16"/>
    </row>
    <row r="843" spans="1:7" ht="15.6" x14ac:dyDescent="0.25">
      <c r="A843" s="17">
        <v>579300</v>
      </c>
      <c r="B843" s="63" t="s">
        <v>258</v>
      </c>
      <c r="C843" s="25">
        <v>1000</v>
      </c>
      <c r="D843" s="25">
        <v>1000</v>
      </c>
      <c r="E843" s="25">
        <v>1000</v>
      </c>
      <c r="F843" s="99">
        <f>SUM(+E843-D843)</f>
        <v>0</v>
      </c>
      <c r="G843" s="18">
        <f>SUM(F843/D843)</f>
        <v>0</v>
      </c>
    </row>
    <row r="844" spans="1:7" ht="15.6" x14ac:dyDescent="0.25">
      <c r="A844" s="16"/>
      <c r="B844" s="66"/>
      <c r="C844" s="16"/>
      <c r="D844" s="16"/>
      <c r="E844" s="16"/>
      <c r="F844" s="16"/>
      <c r="G844" s="16"/>
    </row>
    <row r="845" spans="1:7" ht="15.6" x14ac:dyDescent="0.25">
      <c r="A845" s="17">
        <v>581002</v>
      </c>
      <c r="B845" s="63" t="s">
        <v>259</v>
      </c>
      <c r="C845" s="25">
        <v>87230</v>
      </c>
      <c r="D845" s="25">
        <v>87230</v>
      </c>
      <c r="E845" s="25">
        <v>87230</v>
      </c>
      <c r="F845" s="99">
        <f>SUM(+E845-D845)</f>
        <v>0</v>
      </c>
      <c r="G845" s="18">
        <f>SUM(F845/D845)</f>
        <v>0</v>
      </c>
    </row>
    <row r="846" spans="1:7" ht="15.6" x14ac:dyDescent="0.25">
      <c r="A846" s="16"/>
      <c r="B846" s="66"/>
      <c r="C846" s="16"/>
      <c r="D846" s="16"/>
      <c r="E846" s="16"/>
      <c r="F846" s="16"/>
      <c r="G846" s="16"/>
    </row>
    <row r="847" spans="1:7" ht="15.6" x14ac:dyDescent="0.25">
      <c r="A847" s="17">
        <v>581004</v>
      </c>
      <c r="B847" s="63" t="s">
        <v>260</v>
      </c>
      <c r="C847" s="25">
        <v>63000</v>
      </c>
      <c r="D847" s="25">
        <v>63000</v>
      </c>
      <c r="E847" s="25">
        <v>63000</v>
      </c>
      <c r="F847" s="99">
        <f>SUM(+E847-D847)</f>
        <v>0</v>
      </c>
      <c r="G847" s="18">
        <f>SUM(F847/D847)</f>
        <v>0</v>
      </c>
    </row>
    <row r="848" spans="1:7" ht="16.2" thickBot="1" x14ac:dyDescent="0.3">
      <c r="A848" s="16"/>
      <c r="B848" s="66"/>
      <c r="C848" s="16"/>
      <c r="D848" s="70"/>
      <c r="E848" s="70"/>
      <c r="F848" s="70"/>
      <c r="G848" s="70"/>
    </row>
    <row r="849" spans="1:7" ht="16.2" thickTop="1" x14ac:dyDescent="0.25">
      <c r="A849" s="145"/>
      <c r="B849" s="146" t="s">
        <v>16</v>
      </c>
      <c r="C849" s="147">
        <f>SUM(C779:C847)</f>
        <v>1059135</v>
      </c>
      <c r="D849" s="147">
        <f>SUM(D779:D847)</f>
        <v>1076985</v>
      </c>
      <c r="E849" s="147">
        <f>SUM(E779:E847)</f>
        <v>1117250</v>
      </c>
      <c r="F849" s="147">
        <f>SUM(F779:F847)</f>
        <v>40265</v>
      </c>
      <c r="G849" s="18">
        <f>SUM(F849/D849)</f>
        <v>3.7386778831645755E-2</v>
      </c>
    </row>
  </sheetData>
  <mergeCells count="16">
    <mergeCell ref="A2:G3"/>
    <mergeCell ref="A68:G68"/>
    <mergeCell ref="A105:G105"/>
    <mergeCell ref="A126:G129"/>
    <mergeCell ref="A194:G196"/>
    <mergeCell ref="A250:G250"/>
    <mergeCell ref="A292:G292"/>
    <mergeCell ref="A351:D351"/>
    <mergeCell ref="A409:G409"/>
    <mergeCell ref="A673:F673"/>
    <mergeCell ref="A725:F725"/>
    <mergeCell ref="A775:G775"/>
    <mergeCell ref="A776:B776"/>
    <mergeCell ref="A553:G553"/>
    <mergeCell ref="A614:G614"/>
    <mergeCell ref="A645:G645"/>
  </mergeCells>
  <phoneticPr fontId="0" type="noConversion"/>
  <pageMargins left="0.25" right="0.25" top="0.75" bottom="0.75" header="0.3" footer="0.3"/>
  <pageSetup scale="86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A19F-037C-4B4C-B2CE-6F031FBD39AB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0"/>
  <sheetViews>
    <sheetView zoomScale="68" workbookViewId="0">
      <selection activeCell="O4" sqref="O4"/>
    </sheetView>
  </sheetViews>
  <sheetFormatPr defaultColWidth="9.109375" defaultRowHeight="15.6" x14ac:dyDescent="0.3"/>
  <cols>
    <col min="1" max="1" width="11.5546875" style="7" bestFit="1" customWidth="1"/>
    <col min="2" max="2" width="22.88671875" style="7" customWidth="1"/>
    <col min="3" max="4" width="13.5546875" style="7" customWidth="1"/>
    <col min="5" max="5" width="13.5546875" style="11" customWidth="1"/>
    <col min="6" max="14" width="13.5546875" style="7" customWidth="1"/>
    <col min="15" max="15" width="14.88671875" style="7" bestFit="1" customWidth="1"/>
    <col min="16" max="16384" width="9.109375" style="7"/>
  </cols>
  <sheetData>
    <row r="2" spans="1:15" ht="26.1" customHeight="1" x14ac:dyDescent="0.3">
      <c r="A2" s="152" t="s">
        <v>102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x14ac:dyDescent="0.3">
      <c r="A3" s="6"/>
      <c r="B3" s="6"/>
      <c r="C3" s="6"/>
    </row>
    <row r="4" spans="1:15" s="15" customFormat="1" ht="21.9" customHeight="1" x14ac:dyDescent="0.25">
      <c r="A4" s="14" t="s">
        <v>12</v>
      </c>
      <c r="B4" s="14" t="s">
        <v>26</v>
      </c>
      <c r="C4" s="23">
        <v>44927</v>
      </c>
      <c r="D4" s="23">
        <v>44958</v>
      </c>
      <c r="E4" s="23">
        <v>44986</v>
      </c>
      <c r="F4" s="23">
        <v>45017</v>
      </c>
      <c r="G4" s="23">
        <v>45047</v>
      </c>
      <c r="H4" s="23">
        <v>45078</v>
      </c>
      <c r="I4" s="23">
        <v>45108</v>
      </c>
      <c r="J4" s="23">
        <v>45139</v>
      </c>
      <c r="K4" s="23">
        <v>45170</v>
      </c>
      <c r="L4" s="23">
        <v>45200</v>
      </c>
      <c r="M4" s="23">
        <v>45231</v>
      </c>
      <c r="N4" s="23">
        <v>45261</v>
      </c>
      <c r="O4" s="14" t="s">
        <v>103</v>
      </c>
    </row>
    <row r="5" spans="1:15" ht="14.1" customHeight="1" x14ac:dyDescent="0.3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5" customFormat="1" ht="21.9" customHeight="1" x14ac:dyDescent="0.25">
      <c r="A6" s="17">
        <v>1000</v>
      </c>
      <c r="B6" s="21" t="s">
        <v>24</v>
      </c>
      <c r="C6" s="25">
        <f>SUMIF('Charitables &amp; Sponsorships'!$L:$L,"="&amp;($A6&amp;TEXT(C$4,"mmm-yy")),'Charitables &amp; Sponsorships'!$D:$D)+SUMIF('Itemized Expenses'!$J:$J,"="&amp;($A6&amp;TEXT(C$4,"mmm-yy")),'Itemized Expenses'!$E:$E)</f>
        <v>0</v>
      </c>
      <c r="D6" s="25">
        <f>SUMIF('Charitables &amp; Sponsorships'!$L:$L,"="&amp;($A6&amp;TEXT(D$4,"mmm-yy")),'Charitables &amp; Sponsorships'!$D:$D)+SUMIF('Itemized Expenses'!$J:$J,"="&amp;($A6&amp;TEXT(D$4,"mmm-yy")),'Itemized Expenses'!$E:$E)</f>
        <v>0</v>
      </c>
      <c r="E6" s="25">
        <f>SUMIF('Charitables &amp; Sponsorships'!$L:$L,"="&amp;($A6&amp;TEXT(E$4,"mmm-yy")),'Charitables &amp; Sponsorships'!$D:$D)+SUMIF('Itemized Expenses'!$J:$J,"="&amp;($A6&amp;TEXT(E$4,"mmm-yy")),'Itemized Expenses'!$E:$E)</f>
        <v>0</v>
      </c>
      <c r="F6" s="25">
        <f>SUMIF('Charitables &amp; Sponsorships'!$L:$L,"="&amp;($A6&amp;TEXT(F$4,"mmm-yy")),'Charitables &amp; Sponsorships'!$D:$D)+SUMIF('Itemized Expenses'!$J:$J,"="&amp;($A6&amp;TEXT(F$4,"mmm-yy")),'Itemized Expenses'!$E:$E)</f>
        <v>0</v>
      </c>
      <c r="G6" s="25">
        <f>SUMIF('Charitables &amp; Sponsorships'!$L:$L,"="&amp;($A6&amp;TEXT(G$4,"mmm-yy")),'Charitables &amp; Sponsorships'!$D:$D)+SUMIF('Itemized Expenses'!$J:$J,"="&amp;($A6&amp;TEXT(G$4,"mmm-yy")),'Itemized Expenses'!$E:$E)</f>
        <v>0</v>
      </c>
      <c r="H6" s="25">
        <f>SUMIF('Charitables &amp; Sponsorships'!$L:$L,"="&amp;($A6&amp;TEXT(H$4,"mmm-yy")),'Charitables &amp; Sponsorships'!$D:$D)+SUMIF('Itemized Expenses'!$J:$J,"="&amp;($A6&amp;TEXT(H$4,"mmm-yy")),'Itemized Expenses'!$E:$E)</f>
        <v>0</v>
      </c>
      <c r="I6" s="25">
        <f>SUMIF('Charitables &amp; Sponsorships'!$L:$L,"="&amp;($A6&amp;TEXT(I$4,"mmm-yy")),'Charitables &amp; Sponsorships'!$D:$D)+SUMIF('Itemized Expenses'!$J:$J,"="&amp;($A6&amp;TEXT(I$4,"mmm-yy")),'Itemized Expenses'!$E:$E)</f>
        <v>0</v>
      </c>
      <c r="J6" s="25">
        <f>SUMIF('Charitables &amp; Sponsorships'!$L:$L,"="&amp;($A6&amp;TEXT(J$4,"mmm-yy")),'Charitables &amp; Sponsorships'!$D:$D)+SUMIF('Itemized Expenses'!$J:$J,"="&amp;($A6&amp;TEXT(J$4,"mmm-yy")),'Itemized Expenses'!$E:$E)</f>
        <v>0</v>
      </c>
      <c r="K6" s="25">
        <f>SUMIF('Charitables &amp; Sponsorships'!$L:$L,"="&amp;($A6&amp;TEXT(K$4,"mmm-yy")),'Charitables &amp; Sponsorships'!$D:$D)+SUMIF('Itemized Expenses'!$J:$J,"="&amp;($A6&amp;TEXT(K$4,"mmm-yy")),'Itemized Expenses'!$E:$E)</f>
        <v>0</v>
      </c>
      <c r="L6" s="25">
        <f>SUMIF('Charitables &amp; Sponsorships'!$L:$L,"="&amp;($A6&amp;TEXT(L$4,"mmm-yy")),'Charitables &amp; Sponsorships'!$D:$D)+SUMIF('Itemized Expenses'!$J:$J,"="&amp;($A6&amp;TEXT(L$4,"mmm-yy")),'Itemized Expenses'!$E:$E)</f>
        <v>0</v>
      </c>
      <c r="M6" s="25">
        <f>SUMIF('Charitables &amp; Sponsorships'!$L:$L,"="&amp;($A6&amp;TEXT(M$4,"mmm-yy")),'Charitables &amp; Sponsorships'!$D:$D)+SUMIF('Itemized Expenses'!$J:$J,"="&amp;($A6&amp;TEXT(M$4,"mmm-yy")),'Itemized Expenses'!$E:$E)</f>
        <v>0</v>
      </c>
      <c r="N6" s="25">
        <f>SUMIF('Charitables &amp; Sponsorships'!$L:$L,"="&amp;($A6&amp;TEXT(N$4,"mmm-yy")),'Charitables &amp; Sponsorships'!$D:$D)+SUMIF('Itemized Expenses'!$J:$J,"="&amp;($A6&amp;TEXT(N$4,"mmm-yy")),'Itemized Expenses'!$E:$E)</f>
        <v>0</v>
      </c>
      <c r="O6" s="26">
        <f>SUM(C6:N6)</f>
        <v>0</v>
      </c>
    </row>
    <row r="7" spans="1:15" ht="14.1" customHeight="1" x14ac:dyDescent="0.3">
      <c r="A7" s="9"/>
      <c r="B7" s="10"/>
      <c r="C7" s="27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15" customFormat="1" ht="21.9" customHeight="1" x14ac:dyDescent="0.25">
      <c r="A8" s="17">
        <v>2000</v>
      </c>
      <c r="B8" s="21" t="s">
        <v>3</v>
      </c>
      <c r="C8" s="25">
        <f>SUMIF('Charitables &amp; Sponsorships'!$L:$L,"="&amp;($A8&amp;TEXT(C$4,"mmm-yy")),'Charitables &amp; Sponsorships'!$D:$D)+SUMIF('Itemized Expenses'!$J:$J,"="&amp;($A8&amp;TEXT(C$4,"mmm-yy")),'Itemized Expenses'!$E:$E)</f>
        <v>0</v>
      </c>
      <c r="D8" s="25">
        <f>SUMIF('Charitables &amp; Sponsorships'!$L:$L,"="&amp;($A8&amp;TEXT(D$4,"mmm-yy")),'Charitables &amp; Sponsorships'!$D:$D)+SUMIF('Itemized Expenses'!$J:$J,"="&amp;($A8&amp;TEXT(D$4,"mmm-yy")),'Itemized Expenses'!$E:$E)</f>
        <v>0</v>
      </c>
      <c r="E8" s="25">
        <f>SUMIF('Charitables &amp; Sponsorships'!$L:$L,"="&amp;($A8&amp;TEXT(E$4,"mmm-yy")),'Charitables &amp; Sponsorships'!$D:$D)+SUMIF('Itemized Expenses'!$J:$J,"="&amp;($A8&amp;TEXT(E$4,"mmm-yy")),'Itemized Expenses'!$E:$E)</f>
        <v>0</v>
      </c>
      <c r="F8" s="25">
        <f>SUMIF('Charitables &amp; Sponsorships'!$L:$L,"="&amp;($A8&amp;TEXT(F$4,"mmm-yy")),'Charitables &amp; Sponsorships'!$D:$D)+SUMIF('Itemized Expenses'!$J:$J,"="&amp;($A8&amp;TEXT(F$4,"mmm-yy")),'Itemized Expenses'!$E:$E)</f>
        <v>0</v>
      </c>
      <c r="G8" s="25">
        <f>SUMIF('Charitables &amp; Sponsorships'!$L:$L,"="&amp;($A8&amp;TEXT(G$4,"mmm-yy")),'Charitables &amp; Sponsorships'!$D:$D)+SUMIF('Itemized Expenses'!$J:$J,"="&amp;($A8&amp;TEXT(G$4,"mmm-yy")),'Itemized Expenses'!$E:$E)</f>
        <v>0</v>
      </c>
      <c r="H8" s="25">
        <f>SUMIF('Charitables &amp; Sponsorships'!$L:$L,"="&amp;($A8&amp;TEXT(H$4,"mmm-yy")),'Charitables &amp; Sponsorships'!$D:$D)+SUMIF('Itemized Expenses'!$J:$J,"="&amp;($A8&amp;TEXT(H$4,"mmm-yy")),'Itemized Expenses'!$E:$E)</f>
        <v>0</v>
      </c>
      <c r="I8" s="25">
        <f>SUMIF('Charitables &amp; Sponsorships'!$L:$L,"="&amp;($A8&amp;TEXT(I$4,"mmm-yy")),'Charitables &amp; Sponsorships'!$D:$D)+SUMIF('Itemized Expenses'!$J:$J,"="&amp;($A8&amp;TEXT(I$4,"mmm-yy")),'Itemized Expenses'!$E:$E)</f>
        <v>0</v>
      </c>
      <c r="J8" s="25">
        <f>SUMIF('Charitables &amp; Sponsorships'!$L:$L,"="&amp;($A8&amp;TEXT(J$4,"mmm-yy")),'Charitables &amp; Sponsorships'!$D:$D)+SUMIF('Itemized Expenses'!$J:$J,"="&amp;($A8&amp;TEXT(J$4,"mmm-yy")),'Itemized Expenses'!$E:$E)</f>
        <v>0</v>
      </c>
      <c r="K8" s="25">
        <f>SUMIF('Charitables &amp; Sponsorships'!$L:$L,"="&amp;($A8&amp;TEXT(K$4,"mmm-yy")),'Charitables &amp; Sponsorships'!$D:$D)+SUMIF('Itemized Expenses'!$J:$J,"="&amp;($A8&amp;TEXT(K$4,"mmm-yy")),'Itemized Expenses'!$E:$E)</f>
        <v>0</v>
      </c>
      <c r="L8" s="25">
        <f>SUMIF('Charitables &amp; Sponsorships'!$L:$L,"="&amp;($A8&amp;TEXT(L$4,"mmm-yy")),'Charitables &amp; Sponsorships'!$D:$D)+SUMIF('Itemized Expenses'!$J:$J,"="&amp;($A8&amp;TEXT(L$4,"mmm-yy")),'Itemized Expenses'!$E:$E)</f>
        <v>0</v>
      </c>
      <c r="M8" s="25">
        <f>SUMIF('Charitables &amp; Sponsorships'!$L:$L,"="&amp;($A8&amp;TEXT(M$4,"mmm-yy")),'Charitables &amp; Sponsorships'!$D:$D)+SUMIF('Itemized Expenses'!$J:$J,"="&amp;($A8&amp;TEXT(M$4,"mmm-yy")),'Itemized Expenses'!$E:$E)</f>
        <v>0</v>
      </c>
      <c r="N8" s="25">
        <f>SUMIF('Charitables &amp; Sponsorships'!$L:$L,"="&amp;($A8&amp;TEXT(N$4,"mmm-yy")),'Charitables &amp; Sponsorships'!$D:$D)+SUMIF('Itemized Expenses'!$J:$J,"="&amp;($A8&amp;TEXT(N$4,"mmm-yy")),'Itemized Expenses'!$E:$E)</f>
        <v>0</v>
      </c>
      <c r="O8" s="26">
        <f>SUM(C8:N8)</f>
        <v>0</v>
      </c>
    </row>
    <row r="9" spans="1:15" ht="14.1" customHeight="1" x14ac:dyDescent="0.3">
      <c r="A9" s="9"/>
      <c r="B9" s="10"/>
      <c r="C9" s="27"/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15" customFormat="1" ht="21.9" customHeight="1" x14ac:dyDescent="0.25">
      <c r="A10" s="17">
        <v>3000</v>
      </c>
      <c r="B10" s="21" t="s">
        <v>4</v>
      </c>
      <c r="C10" s="25">
        <f>SUMIF('Charitables &amp; Sponsorships'!$L:$L,"="&amp;($A10&amp;TEXT(C$4,"mmm-yy")),'Charitables &amp; Sponsorships'!$D:$D)+SUMIF('Itemized Expenses'!$J:$J,"="&amp;($A10&amp;TEXT(C$4,"mmm-yy")),'Itemized Expenses'!$E:$E)</f>
        <v>0</v>
      </c>
      <c r="D10" s="25">
        <f>SUMIF('Charitables &amp; Sponsorships'!$L:$L,"="&amp;($A10&amp;TEXT(D$4,"mmm-yy")),'Charitables &amp; Sponsorships'!$D:$D)+SUMIF('Itemized Expenses'!$J:$J,"="&amp;($A10&amp;TEXT(D$4,"mmm-yy")),'Itemized Expenses'!$E:$E)</f>
        <v>0</v>
      </c>
      <c r="E10" s="25">
        <f>SUMIF('Charitables &amp; Sponsorships'!$L:$L,"="&amp;($A10&amp;TEXT(E$4,"mmm-yy")),'Charitables &amp; Sponsorships'!$D:$D)+SUMIF('Itemized Expenses'!$J:$J,"="&amp;($A10&amp;TEXT(E$4,"mmm-yy")),'Itemized Expenses'!$E:$E)</f>
        <v>0</v>
      </c>
      <c r="F10" s="25">
        <f>SUMIF('Charitables &amp; Sponsorships'!$L:$L,"="&amp;($A10&amp;TEXT(F$4,"mmm-yy")),'Charitables &amp; Sponsorships'!$D:$D)+SUMIF('Itemized Expenses'!$J:$J,"="&amp;($A10&amp;TEXT(F$4,"mmm-yy")),'Itemized Expenses'!$E:$E)</f>
        <v>0</v>
      </c>
      <c r="G10" s="25">
        <f>SUMIF('Charitables &amp; Sponsorships'!$L:$L,"="&amp;($A10&amp;TEXT(G$4,"mmm-yy")),'Charitables &amp; Sponsorships'!$D:$D)+SUMIF('Itemized Expenses'!$J:$J,"="&amp;($A10&amp;TEXT(G$4,"mmm-yy")),'Itemized Expenses'!$E:$E)</f>
        <v>0</v>
      </c>
      <c r="H10" s="25">
        <f>SUMIF('Charitables &amp; Sponsorships'!$L:$L,"="&amp;($A10&amp;TEXT(H$4,"mmm-yy")),'Charitables &amp; Sponsorships'!$D:$D)+SUMIF('Itemized Expenses'!$J:$J,"="&amp;($A10&amp;TEXT(H$4,"mmm-yy")),'Itemized Expenses'!$E:$E)</f>
        <v>0</v>
      </c>
      <c r="I10" s="25">
        <f>SUMIF('Charitables &amp; Sponsorships'!$L:$L,"="&amp;($A10&amp;TEXT(I$4,"mmm-yy")),'Charitables &amp; Sponsorships'!$D:$D)+SUMIF('Itemized Expenses'!$J:$J,"="&amp;($A10&amp;TEXT(I$4,"mmm-yy")),'Itemized Expenses'!$E:$E)</f>
        <v>0</v>
      </c>
      <c r="J10" s="25">
        <f>SUMIF('Charitables &amp; Sponsorships'!$L:$L,"="&amp;($A10&amp;TEXT(J$4,"mmm-yy")),'Charitables &amp; Sponsorships'!$D:$D)+SUMIF('Itemized Expenses'!$J:$J,"="&amp;($A10&amp;TEXT(J$4,"mmm-yy")),'Itemized Expenses'!$E:$E)</f>
        <v>0</v>
      </c>
      <c r="K10" s="25">
        <f>SUMIF('Charitables &amp; Sponsorships'!$L:$L,"="&amp;($A10&amp;TEXT(K$4,"mmm-yy")),'Charitables &amp; Sponsorships'!$D:$D)+SUMIF('Itemized Expenses'!$J:$J,"="&amp;($A10&amp;TEXT(K$4,"mmm-yy")),'Itemized Expenses'!$E:$E)</f>
        <v>0</v>
      </c>
      <c r="L10" s="25">
        <f>SUMIF('Charitables &amp; Sponsorships'!$L:$L,"="&amp;($A10&amp;TEXT(L$4,"mmm-yy")),'Charitables &amp; Sponsorships'!$D:$D)+SUMIF('Itemized Expenses'!$J:$J,"="&amp;($A10&amp;TEXT(L$4,"mmm-yy")),'Itemized Expenses'!$E:$E)</f>
        <v>0</v>
      </c>
      <c r="M10" s="25">
        <f>SUMIF('Charitables &amp; Sponsorships'!$L:$L,"="&amp;($A10&amp;TEXT(M$4,"mmm-yy")),'Charitables &amp; Sponsorships'!$D:$D)+SUMIF('Itemized Expenses'!$J:$J,"="&amp;($A10&amp;TEXT(M$4,"mmm-yy")),'Itemized Expenses'!$E:$E)</f>
        <v>0</v>
      </c>
      <c r="N10" s="25">
        <f>SUMIF('Charitables &amp; Sponsorships'!$L:$L,"="&amp;($A10&amp;TEXT(N$4,"mmm-yy")),'Charitables &amp; Sponsorships'!$D:$D)+SUMIF('Itemized Expenses'!$J:$J,"="&amp;($A10&amp;TEXT(N$4,"mmm-yy")),'Itemized Expenses'!$E:$E)</f>
        <v>0</v>
      </c>
      <c r="O10" s="26">
        <f>SUM(C10:N10)</f>
        <v>0</v>
      </c>
    </row>
    <row r="11" spans="1:15" ht="14.1" customHeight="1" x14ac:dyDescent="0.3">
      <c r="A11" s="9"/>
      <c r="B11" s="10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15" customFormat="1" ht="21.9" customHeight="1" x14ac:dyDescent="0.25">
      <c r="A12" s="17">
        <v>4000</v>
      </c>
      <c r="B12" s="21" t="s">
        <v>5</v>
      </c>
      <c r="C12" s="25">
        <f>SUMIF('Charitables &amp; Sponsorships'!$L:$L,"="&amp;($A12&amp;TEXT(C$4,"mmm-yy")),'Charitables &amp; Sponsorships'!$D:$D)+SUMIF('Itemized Expenses'!$J:$J,"="&amp;($A12&amp;TEXT(C$4,"mmm-yy")),'Itemized Expenses'!$E:$E)</f>
        <v>0</v>
      </c>
      <c r="D12" s="25">
        <f>SUMIF('Charitables &amp; Sponsorships'!$L:$L,"="&amp;($A12&amp;TEXT(D$4,"mmm-yy")),'Charitables &amp; Sponsorships'!$D:$D)+SUMIF('Itemized Expenses'!$J:$J,"="&amp;($A12&amp;TEXT(D$4,"mmm-yy")),'Itemized Expenses'!$E:$E)</f>
        <v>0</v>
      </c>
      <c r="E12" s="25">
        <f>SUMIF('Charitables &amp; Sponsorships'!$L:$L,"="&amp;($A12&amp;TEXT(E$4,"mmm-yy")),'Charitables &amp; Sponsorships'!$D:$D)+SUMIF('Itemized Expenses'!$J:$J,"="&amp;($A12&amp;TEXT(E$4,"mmm-yy")),'Itemized Expenses'!$E:$E)</f>
        <v>0</v>
      </c>
      <c r="F12" s="25">
        <f>SUMIF('Charitables &amp; Sponsorships'!$L:$L,"="&amp;($A12&amp;TEXT(F$4,"mmm-yy")),'Charitables &amp; Sponsorships'!$D:$D)+SUMIF('Itemized Expenses'!$J:$J,"="&amp;($A12&amp;TEXT(F$4,"mmm-yy")),'Itemized Expenses'!$E:$E)</f>
        <v>0</v>
      </c>
      <c r="G12" s="25">
        <f>SUMIF('Charitables &amp; Sponsorships'!$L:$L,"="&amp;($A12&amp;TEXT(G$4,"mmm-yy")),'Charitables &amp; Sponsorships'!$D:$D)+SUMIF('Itemized Expenses'!$J:$J,"="&amp;($A12&amp;TEXT(G$4,"mmm-yy")),'Itemized Expenses'!$E:$E)</f>
        <v>0</v>
      </c>
      <c r="H12" s="25">
        <f>SUMIF('Charitables &amp; Sponsorships'!$L:$L,"="&amp;($A12&amp;TEXT(H$4,"mmm-yy")),'Charitables &amp; Sponsorships'!$D:$D)+SUMIF('Itemized Expenses'!$J:$J,"="&amp;($A12&amp;TEXT(H$4,"mmm-yy")),'Itemized Expenses'!$E:$E)</f>
        <v>0</v>
      </c>
      <c r="I12" s="25">
        <f>SUMIF('Charitables &amp; Sponsorships'!$L:$L,"="&amp;($A12&amp;TEXT(I$4,"mmm-yy")),'Charitables &amp; Sponsorships'!$D:$D)+SUMIF('Itemized Expenses'!$J:$J,"="&amp;($A12&amp;TEXT(I$4,"mmm-yy")),'Itemized Expenses'!$E:$E)</f>
        <v>0</v>
      </c>
      <c r="J12" s="25">
        <f>SUMIF('Charitables &amp; Sponsorships'!$L:$L,"="&amp;($A12&amp;TEXT(J$4,"mmm-yy")),'Charitables &amp; Sponsorships'!$D:$D)+SUMIF('Itemized Expenses'!$J:$J,"="&amp;($A12&amp;TEXT(J$4,"mmm-yy")),'Itemized Expenses'!$E:$E)</f>
        <v>0</v>
      </c>
      <c r="K12" s="25">
        <f>SUMIF('Charitables &amp; Sponsorships'!$L:$L,"="&amp;($A12&amp;TEXT(K$4,"mmm-yy")),'Charitables &amp; Sponsorships'!$D:$D)+SUMIF('Itemized Expenses'!$J:$J,"="&amp;($A12&amp;TEXT(K$4,"mmm-yy")),'Itemized Expenses'!$E:$E)</f>
        <v>0</v>
      </c>
      <c r="L12" s="25">
        <f>SUMIF('Charitables &amp; Sponsorships'!$L:$L,"="&amp;($A12&amp;TEXT(L$4,"mmm-yy")),'Charitables &amp; Sponsorships'!$D:$D)+SUMIF('Itemized Expenses'!$J:$J,"="&amp;($A12&amp;TEXT(L$4,"mmm-yy")),'Itemized Expenses'!$E:$E)</f>
        <v>0</v>
      </c>
      <c r="M12" s="25">
        <f>SUMIF('Charitables &amp; Sponsorships'!$L:$L,"="&amp;($A12&amp;TEXT(M$4,"mmm-yy")),'Charitables &amp; Sponsorships'!$D:$D)+SUMIF('Itemized Expenses'!$J:$J,"="&amp;($A12&amp;TEXT(M$4,"mmm-yy")),'Itemized Expenses'!$E:$E)</f>
        <v>0</v>
      </c>
      <c r="N12" s="25">
        <f>SUMIF('Charitables &amp; Sponsorships'!$L:$L,"="&amp;($A12&amp;TEXT(N$4,"mmm-yy")),'Charitables &amp; Sponsorships'!$D:$D)+SUMIF('Itemized Expenses'!$J:$J,"="&amp;($A12&amp;TEXT(N$4,"mmm-yy")),'Itemized Expenses'!$E:$E)</f>
        <v>0</v>
      </c>
      <c r="O12" s="26">
        <f>SUM(C12:N12)</f>
        <v>0</v>
      </c>
    </row>
    <row r="13" spans="1:15" ht="14.1" customHeight="1" x14ac:dyDescent="0.3">
      <c r="A13" s="9"/>
      <c r="B13" s="10"/>
      <c r="C13" s="27"/>
      <c r="D13" s="27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15" customFormat="1" ht="21.9" customHeight="1" x14ac:dyDescent="0.25">
      <c r="A14" s="17">
        <v>5000</v>
      </c>
      <c r="B14" s="21" t="s">
        <v>6</v>
      </c>
      <c r="C14" s="25">
        <f>SUMIF('Charitables &amp; Sponsorships'!$L:$L,"="&amp;($A14&amp;TEXT(C$4,"mmm-yy")),'Charitables &amp; Sponsorships'!$D:$D)+SUMIF('Itemized Expenses'!$J:$J,"="&amp;($A14&amp;TEXT(C$4,"mmm-yy")),'Itemized Expenses'!$E:$E)</f>
        <v>0</v>
      </c>
      <c r="D14" s="25">
        <f>SUMIF('Charitables &amp; Sponsorships'!$L:$L,"="&amp;($A14&amp;TEXT(D$4,"mmm-yy")),'Charitables &amp; Sponsorships'!$D:$D)+SUMIF('Itemized Expenses'!$J:$J,"="&amp;($A14&amp;TEXT(D$4,"mmm-yy")),'Itemized Expenses'!$E:$E)</f>
        <v>0</v>
      </c>
      <c r="E14" s="25">
        <f>SUMIF('Charitables &amp; Sponsorships'!$L:$L,"="&amp;($A14&amp;TEXT(E$4,"mmm-yy")),'Charitables &amp; Sponsorships'!$D:$D)+SUMIF('Itemized Expenses'!$J:$J,"="&amp;($A14&amp;TEXT(E$4,"mmm-yy")),'Itemized Expenses'!$E:$E)</f>
        <v>0</v>
      </c>
      <c r="F14" s="25">
        <f>SUMIF('Charitables &amp; Sponsorships'!$L:$L,"="&amp;($A14&amp;TEXT(F$4,"mmm-yy")),'Charitables &amp; Sponsorships'!$D:$D)+SUMIF('Itemized Expenses'!$J:$J,"="&amp;($A14&amp;TEXT(F$4,"mmm-yy")),'Itemized Expenses'!$E:$E)</f>
        <v>0</v>
      </c>
      <c r="G14" s="25">
        <f>SUMIF('Charitables &amp; Sponsorships'!$L:$L,"="&amp;($A14&amp;TEXT(G$4,"mmm-yy")),'Charitables &amp; Sponsorships'!$D:$D)+SUMIF('Itemized Expenses'!$J:$J,"="&amp;($A14&amp;TEXT(G$4,"mmm-yy")),'Itemized Expenses'!$E:$E)</f>
        <v>0</v>
      </c>
      <c r="H14" s="25">
        <f>SUMIF('Charitables &amp; Sponsorships'!$L:$L,"="&amp;($A14&amp;TEXT(H$4,"mmm-yy")),'Charitables &amp; Sponsorships'!$D:$D)+SUMIF('Itemized Expenses'!$J:$J,"="&amp;($A14&amp;TEXT(H$4,"mmm-yy")),'Itemized Expenses'!$E:$E)</f>
        <v>0</v>
      </c>
      <c r="I14" s="25">
        <f>SUMIF('Charitables &amp; Sponsorships'!$L:$L,"="&amp;($A14&amp;TEXT(I$4,"mmm-yy")),'Charitables &amp; Sponsorships'!$D:$D)+SUMIF('Itemized Expenses'!$J:$J,"="&amp;($A14&amp;TEXT(I$4,"mmm-yy")),'Itemized Expenses'!$E:$E)</f>
        <v>0</v>
      </c>
      <c r="J14" s="25">
        <f>SUMIF('Charitables &amp; Sponsorships'!$L:$L,"="&amp;($A14&amp;TEXT(J$4,"mmm-yy")),'Charitables &amp; Sponsorships'!$D:$D)+SUMIF('Itemized Expenses'!$J:$J,"="&amp;($A14&amp;TEXT(J$4,"mmm-yy")),'Itemized Expenses'!$E:$E)</f>
        <v>0</v>
      </c>
      <c r="K14" s="25">
        <f>SUMIF('Charitables &amp; Sponsorships'!$L:$L,"="&amp;($A14&amp;TEXT(K$4,"mmm-yy")),'Charitables &amp; Sponsorships'!$D:$D)+SUMIF('Itemized Expenses'!$J:$J,"="&amp;($A14&amp;TEXT(K$4,"mmm-yy")),'Itemized Expenses'!$E:$E)</f>
        <v>0</v>
      </c>
      <c r="L14" s="25">
        <f>SUMIF('Charitables &amp; Sponsorships'!$L:$L,"="&amp;($A14&amp;TEXT(L$4,"mmm-yy")),'Charitables &amp; Sponsorships'!$D:$D)+SUMIF('Itemized Expenses'!$J:$J,"="&amp;($A14&amp;TEXT(L$4,"mmm-yy")),'Itemized Expenses'!$E:$E)</f>
        <v>0</v>
      </c>
      <c r="M14" s="25">
        <f>SUMIF('Charitables &amp; Sponsorships'!$L:$L,"="&amp;($A14&amp;TEXT(M$4,"mmm-yy")),'Charitables &amp; Sponsorships'!$D:$D)+SUMIF('Itemized Expenses'!$J:$J,"="&amp;($A14&amp;TEXT(M$4,"mmm-yy")),'Itemized Expenses'!$E:$E)</f>
        <v>0</v>
      </c>
      <c r="N14" s="25">
        <f>SUMIF('Charitables &amp; Sponsorships'!$L:$L,"="&amp;($A14&amp;TEXT(N$4,"mmm-yy")),'Charitables &amp; Sponsorships'!$D:$D)+SUMIF('Itemized Expenses'!$J:$J,"="&amp;($A14&amp;TEXT(N$4,"mmm-yy")),'Itemized Expenses'!$E:$E)</f>
        <v>0</v>
      </c>
      <c r="O14" s="26">
        <f>SUM(C14:N14)</f>
        <v>0</v>
      </c>
    </row>
    <row r="15" spans="1:15" ht="14.1" customHeight="1" x14ac:dyDescent="0.3">
      <c r="A15" s="9"/>
      <c r="B15" s="10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15" customFormat="1" ht="21.9" customHeight="1" x14ac:dyDescent="0.25">
      <c r="A16" s="17">
        <v>6000</v>
      </c>
      <c r="B16" s="21" t="s">
        <v>7</v>
      </c>
      <c r="C16" s="25">
        <f>SUMIF('Charitables &amp; Sponsorships'!$L:$L,"="&amp;($A16&amp;TEXT(C$4,"mmm-yy")),'Charitables &amp; Sponsorships'!$D:$D)+SUMIF('Itemized Expenses'!$J:$J,"="&amp;($A16&amp;TEXT(C$4,"mmm-yy")),'Itemized Expenses'!$E:$E)</f>
        <v>0</v>
      </c>
      <c r="D16" s="25">
        <f>SUMIF('Charitables &amp; Sponsorships'!$L:$L,"="&amp;($A16&amp;TEXT(D$4,"mmm-yy")),'Charitables &amp; Sponsorships'!$D:$D)+SUMIF('Itemized Expenses'!$J:$J,"="&amp;($A16&amp;TEXT(D$4,"mmm-yy")),'Itemized Expenses'!$E:$E)</f>
        <v>0</v>
      </c>
      <c r="E16" s="25">
        <f>SUMIF('Charitables &amp; Sponsorships'!$L:$L,"="&amp;($A16&amp;TEXT(E$4,"mmm-yy")),'Charitables &amp; Sponsorships'!$D:$D)+SUMIF('Itemized Expenses'!$J:$J,"="&amp;($A16&amp;TEXT(E$4,"mmm-yy")),'Itemized Expenses'!$E:$E)</f>
        <v>0</v>
      </c>
      <c r="F16" s="25">
        <f>SUMIF('Charitables &amp; Sponsorships'!$L:$L,"="&amp;($A16&amp;TEXT(F$4,"mmm-yy")),'Charitables &amp; Sponsorships'!$D:$D)+SUMIF('Itemized Expenses'!$J:$J,"="&amp;($A16&amp;TEXT(F$4,"mmm-yy")),'Itemized Expenses'!$E:$E)</f>
        <v>0</v>
      </c>
      <c r="G16" s="25">
        <f>SUMIF('Charitables &amp; Sponsorships'!$L:$L,"="&amp;($A16&amp;TEXT(G$4,"mmm-yy")),'Charitables &amp; Sponsorships'!$D:$D)+SUMIF('Itemized Expenses'!$J:$J,"="&amp;($A16&amp;TEXT(G$4,"mmm-yy")),'Itemized Expenses'!$E:$E)</f>
        <v>0</v>
      </c>
      <c r="H16" s="25">
        <f>SUMIF('Charitables &amp; Sponsorships'!$L:$L,"="&amp;($A16&amp;TEXT(H$4,"mmm-yy")),'Charitables &amp; Sponsorships'!$D:$D)+SUMIF('Itemized Expenses'!$J:$J,"="&amp;($A16&amp;TEXT(H$4,"mmm-yy")),'Itemized Expenses'!$E:$E)</f>
        <v>0</v>
      </c>
      <c r="I16" s="25">
        <f>SUMIF('Charitables &amp; Sponsorships'!$L:$L,"="&amp;($A16&amp;TEXT(I$4,"mmm-yy")),'Charitables &amp; Sponsorships'!$D:$D)+SUMIF('Itemized Expenses'!$J:$J,"="&amp;($A16&amp;TEXT(I$4,"mmm-yy")),'Itemized Expenses'!$E:$E)</f>
        <v>0</v>
      </c>
      <c r="J16" s="25">
        <f>SUMIF('Charitables &amp; Sponsorships'!$L:$L,"="&amp;($A16&amp;TEXT(J$4,"mmm-yy")),'Charitables &amp; Sponsorships'!$D:$D)+SUMIF('Itemized Expenses'!$J:$J,"="&amp;($A16&amp;TEXT(J$4,"mmm-yy")),'Itemized Expenses'!$E:$E)</f>
        <v>0</v>
      </c>
      <c r="K16" s="25">
        <f>SUMIF('Charitables &amp; Sponsorships'!$L:$L,"="&amp;($A16&amp;TEXT(K$4,"mmm-yy")),'Charitables &amp; Sponsorships'!$D:$D)+SUMIF('Itemized Expenses'!$J:$J,"="&amp;($A16&amp;TEXT(K$4,"mmm-yy")),'Itemized Expenses'!$E:$E)</f>
        <v>0</v>
      </c>
      <c r="L16" s="25">
        <f>SUMIF('Charitables &amp; Sponsorships'!$L:$L,"="&amp;($A16&amp;TEXT(L$4,"mmm-yy")),'Charitables &amp; Sponsorships'!$D:$D)+SUMIF('Itemized Expenses'!$J:$J,"="&amp;($A16&amp;TEXT(L$4,"mmm-yy")),'Itemized Expenses'!$E:$E)</f>
        <v>0</v>
      </c>
      <c r="M16" s="25">
        <f>SUMIF('Charitables &amp; Sponsorships'!$L:$L,"="&amp;($A16&amp;TEXT(M$4,"mmm-yy")),'Charitables &amp; Sponsorships'!$D:$D)+SUMIF('Itemized Expenses'!$J:$J,"="&amp;($A16&amp;TEXT(M$4,"mmm-yy")),'Itemized Expenses'!$E:$E)</f>
        <v>0</v>
      </c>
      <c r="N16" s="25">
        <f>SUMIF('Charitables &amp; Sponsorships'!$L:$L,"="&amp;($A16&amp;TEXT(N$4,"mmm-yy")),'Charitables &amp; Sponsorships'!$D:$D)+SUMIF('Itemized Expenses'!$J:$J,"="&amp;($A16&amp;TEXT(N$4,"mmm-yy")),'Itemized Expenses'!$E:$E)</f>
        <v>0</v>
      </c>
      <c r="O16" s="26">
        <f>SUM(C16:N16)</f>
        <v>0</v>
      </c>
    </row>
    <row r="17" spans="1:15" ht="14.1" customHeight="1" x14ac:dyDescent="0.3">
      <c r="A17" s="9"/>
      <c r="B17" s="10"/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5" customFormat="1" ht="21.9" customHeight="1" x14ac:dyDescent="0.25">
      <c r="A18" s="17">
        <v>7000</v>
      </c>
      <c r="B18" s="21" t="s">
        <v>8</v>
      </c>
      <c r="C18" s="25">
        <f>SUMIF('Charitables &amp; Sponsorships'!$L:$L,"="&amp;($A18&amp;TEXT(C$4,"mmm-yy")),'Charitables &amp; Sponsorships'!$D:$D)+SUMIF('Itemized Expenses'!$J:$J,"="&amp;($A18&amp;TEXT(C$4,"mmm-yy")),'Itemized Expenses'!$E:$E)</f>
        <v>0</v>
      </c>
      <c r="D18" s="25">
        <f>SUMIF('Charitables &amp; Sponsorships'!$L:$L,"="&amp;($A18&amp;TEXT(D$4,"mmm-yy")),'Charitables &amp; Sponsorships'!$D:$D)+SUMIF('Itemized Expenses'!$J:$J,"="&amp;($A18&amp;TEXT(D$4,"mmm-yy")),'Itemized Expenses'!$E:$E)</f>
        <v>0</v>
      </c>
      <c r="E18" s="25">
        <f>SUMIF('Charitables &amp; Sponsorships'!$L:$L,"="&amp;($A18&amp;TEXT(E$4,"mmm-yy")),'Charitables &amp; Sponsorships'!$D:$D)+SUMIF('Itemized Expenses'!$J:$J,"="&amp;($A18&amp;TEXT(E$4,"mmm-yy")),'Itemized Expenses'!$E:$E)</f>
        <v>0</v>
      </c>
      <c r="F18" s="25">
        <f>SUMIF('Charitables &amp; Sponsorships'!$L:$L,"="&amp;($A18&amp;TEXT(F$4,"mmm-yy")),'Charitables &amp; Sponsorships'!$D:$D)+SUMIF('Itemized Expenses'!$J:$J,"="&amp;($A18&amp;TEXT(F$4,"mmm-yy")),'Itemized Expenses'!$E:$E)</f>
        <v>0</v>
      </c>
      <c r="G18" s="25">
        <f>SUMIF('Charitables &amp; Sponsorships'!$L:$L,"="&amp;($A18&amp;TEXT(G$4,"mmm-yy")),'Charitables &amp; Sponsorships'!$D:$D)+SUMIF('Itemized Expenses'!$J:$J,"="&amp;($A18&amp;TEXT(G$4,"mmm-yy")),'Itemized Expenses'!$E:$E)</f>
        <v>0</v>
      </c>
      <c r="H18" s="25">
        <f>SUMIF('Charitables &amp; Sponsorships'!$L:$L,"="&amp;($A18&amp;TEXT(H$4,"mmm-yy")),'Charitables &amp; Sponsorships'!$D:$D)+SUMIF('Itemized Expenses'!$J:$J,"="&amp;($A18&amp;TEXT(H$4,"mmm-yy")),'Itemized Expenses'!$E:$E)</f>
        <v>0</v>
      </c>
      <c r="I18" s="25">
        <f>SUMIF('Charitables &amp; Sponsorships'!$L:$L,"="&amp;($A18&amp;TEXT(I$4,"mmm-yy")),'Charitables &amp; Sponsorships'!$D:$D)+SUMIF('Itemized Expenses'!$J:$J,"="&amp;($A18&amp;TEXT(I$4,"mmm-yy")),'Itemized Expenses'!$E:$E)</f>
        <v>0</v>
      </c>
      <c r="J18" s="25">
        <f>SUMIF('Charitables &amp; Sponsorships'!$L:$L,"="&amp;($A18&amp;TEXT(J$4,"mmm-yy")),'Charitables &amp; Sponsorships'!$D:$D)+SUMIF('Itemized Expenses'!$J:$J,"="&amp;($A18&amp;TEXT(J$4,"mmm-yy")),'Itemized Expenses'!$E:$E)</f>
        <v>0</v>
      </c>
      <c r="K18" s="25">
        <f>SUMIF('Charitables &amp; Sponsorships'!$L:$L,"="&amp;($A18&amp;TEXT(K$4,"mmm-yy")),'Charitables &amp; Sponsorships'!$D:$D)+SUMIF('Itemized Expenses'!$J:$J,"="&amp;($A18&amp;TEXT(K$4,"mmm-yy")),'Itemized Expenses'!$E:$E)</f>
        <v>0</v>
      </c>
      <c r="L18" s="25">
        <f>SUMIF('Charitables &amp; Sponsorships'!$L:$L,"="&amp;($A18&amp;TEXT(L$4,"mmm-yy")),'Charitables &amp; Sponsorships'!$D:$D)+SUMIF('Itemized Expenses'!$J:$J,"="&amp;($A18&amp;TEXT(L$4,"mmm-yy")),'Itemized Expenses'!$E:$E)</f>
        <v>0</v>
      </c>
      <c r="M18" s="25">
        <f>SUMIF('Charitables &amp; Sponsorships'!$L:$L,"="&amp;($A18&amp;TEXT(M$4,"mmm-yy")),'Charitables &amp; Sponsorships'!$D:$D)+SUMIF('Itemized Expenses'!$J:$J,"="&amp;($A18&amp;TEXT(M$4,"mmm-yy")),'Itemized Expenses'!$E:$E)</f>
        <v>0</v>
      </c>
      <c r="N18" s="25">
        <f>SUMIF('Charitables &amp; Sponsorships'!$L:$L,"="&amp;($A18&amp;TEXT(N$4,"mmm-yy")),'Charitables &amp; Sponsorships'!$D:$D)+SUMIF('Itemized Expenses'!$J:$J,"="&amp;($A18&amp;TEXT(N$4,"mmm-yy")),'Itemized Expenses'!$E:$E)</f>
        <v>0</v>
      </c>
      <c r="O18" s="26">
        <f>SUM(C18:N18)</f>
        <v>0</v>
      </c>
    </row>
    <row r="19" spans="1:15" ht="14.1" customHeight="1" x14ac:dyDescent="0.3">
      <c r="A19" s="9"/>
      <c r="B19" s="10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5" customFormat="1" ht="21.9" customHeight="1" x14ac:dyDescent="0.25">
      <c r="A20" s="17">
        <v>8000</v>
      </c>
      <c r="B20" s="21" t="s">
        <v>9</v>
      </c>
      <c r="C20" s="25">
        <f>SUMIF('Charitables &amp; Sponsorships'!$L:$L,"="&amp;($A20&amp;TEXT(C$4,"mmm-yy")),'Charitables &amp; Sponsorships'!$D:$D)+SUMIF('Itemized Expenses'!$J:$J,"="&amp;($A20&amp;TEXT(C$4,"mmm-yy")),'Itemized Expenses'!$E:$E)</f>
        <v>0</v>
      </c>
      <c r="D20" s="25">
        <f>SUMIF('Charitables &amp; Sponsorships'!$L:$L,"="&amp;($A20&amp;TEXT(D$4,"mmm-yy")),'Charitables &amp; Sponsorships'!$D:$D)+SUMIF('Itemized Expenses'!$J:$J,"="&amp;($A20&amp;TEXT(D$4,"mmm-yy")),'Itemized Expenses'!$E:$E)</f>
        <v>0</v>
      </c>
      <c r="E20" s="25">
        <f>SUMIF('Charitables &amp; Sponsorships'!$L:$L,"="&amp;($A20&amp;TEXT(E$4,"mmm-yy")),'Charitables &amp; Sponsorships'!$D:$D)+SUMIF('Itemized Expenses'!$J:$J,"="&amp;($A20&amp;TEXT(E$4,"mmm-yy")),'Itemized Expenses'!$E:$E)</f>
        <v>0</v>
      </c>
      <c r="F20" s="25">
        <f>SUMIF('Charitables &amp; Sponsorships'!$L:$L,"="&amp;($A20&amp;TEXT(F$4,"mmm-yy")),'Charitables &amp; Sponsorships'!$D:$D)+SUMIF('Itemized Expenses'!$J:$J,"="&amp;($A20&amp;TEXT(F$4,"mmm-yy")),'Itemized Expenses'!$E:$E)</f>
        <v>0</v>
      </c>
      <c r="G20" s="25">
        <f>SUMIF('Charitables &amp; Sponsorships'!$L:$L,"="&amp;($A20&amp;TEXT(G$4,"mmm-yy")),'Charitables &amp; Sponsorships'!$D:$D)+SUMIF('Itemized Expenses'!$J:$J,"="&amp;($A20&amp;TEXT(G$4,"mmm-yy")),'Itemized Expenses'!$E:$E)</f>
        <v>0</v>
      </c>
      <c r="H20" s="25">
        <f>SUMIF('Charitables &amp; Sponsorships'!$L:$L,"="&amp;($A20&amp;TEXT(H$4,"mmm-yy")),'Charitables &amp; Sponsorships'!$D:$D)+SUMIF('Itemized Expenses'!$J:$J,"="&amp;($A20&amp;TEXT(H$4,"mmm-yy")),'Itemized Expenses'!$E:$E)</f>
        <v>0</v>
      </c>
      <c r="I20" s="25">
        <f>SUMIF('Charitables &amp; Sponsorships'!$L:$L,"="&amp;($A20&amp;TEXT(I$4,"mmm-yy")),'Charitables &amp; Sponsorships'!$D:$D)+SUMIF('Itemized Expenses'!$J:$J,"="&amp;($A20&amp;TEXT(I$4,"mmm-yy")),'Itemized Expenses'!$E:$E)</f>
        <v>0</v>
      </c>
      <c r="J20" s="25">
        <f>SUMIF('Charitables &amp; Sponsorships'!$L:$L,"="&amp;($A20&amp;TEXT(J$4,"mmm-yy")),'Charitables &amp; Sponsorships'!$D:$D)+SUMIF('Itemized Expenses'!$J:$J,"="&amp;($A20&amp;TEXT(J$4,"mmm-yy")),'Itemized Expenses'!$E:$E)</f>
        <v>0</v>
      </c>
      <c r="K20" s="25">
        <f>SUMIF('Charitables &amp; Sponsorships'!$L:$L,"="&amp;($A20&amp;TEXT(K$4,"mmm-yy")),'Charitables &amp; Sponsorships'!$D:$D)+SUMIF('Itemized Expenses'!$J:$J,"="&amp;($A20&amp;TEXT(K$4,"mmm-yy")),'Itemized Expenses'!$E:$E)</f>
        <v>0</v>
      </c>
      <c r="L20" s="25">
        <f>SUMIF('Charitables &amp; Sponsorships'!$L:$L,"="&amp;($A20&amp;TEXT(L$4,"mmm-yy")),'Charitables &amp; Sponsorships'!$D:$D)+SUMIF('Itemized Expenses'!$J:$J,"="&amp;($A20&amp;TEXT(L$4,"mmm-yy")),'Itemized Expenses'!$E:$E)</f>
        <v>0</v>
      </c>
      <c r="M20" s="25">
        <f>SUMIF('Charitables &amp; Sponsorships'!$L:$L,"="&amp;($A20&amp;TEXT(M$4,"mmm-yy")),'Charitables &amp; Sponsorships'!$D:$D)+SUMIF('Itemized Expenses'!$J:$J,"="&amp;($A20&amp;TEXT(M$4,"mmm-yy")),'Itemized Expenses'!$E:$E)</f>
        <v>0</v>
      </c>
      <c r="N20" s="25">
        <f>SUMIF('Charitables &amp; Sponsorships'!$L:$L,"="&amp;($A20&amp;TEXT(N$4,"mmm-yy")),'Charitables &amp; Sponsorships'!$D:$D)+SUMIF('Itemized Expenses'!$J:$J,"="&amp;($A20&amp;TEXT(N$4,"mmm-yy")),'Itemized Expenses'!$E:$E)</f>
        <v>0</v>
      </c>
      <c r="O20" s="26">
        <f>SUM(C20:N20)</f>
        <v>0</v>
      </c>
    </row>
    <row r="21" spans="1:15" ht="14.1" customHeight="1" x14ac:dyDescent="0.3">
      <c r="A21" s="9"/>
      <c r="B21" s="10"/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s="15" customFormat="1" ht="21.9" customHeight="1" x14ac:dyDescent="0.25">
      <c r="A22" s="17">
        <v>9000</v>
      </c>
      <c r="B22" s="21" t="s">
        <v>10</v>
      </c>
      <c r="C22" s="25">
        <f>SUMIF('Charitables &amp; Sponsorships'!$L:$L,"="&amp;($A22&amp;TEXT(C$4,"mmm-yy")),'Charitables &amp; Sponsorships'!$D:$D)+SUMIF('Itemized Expenses'!$J:$J,"="&amp;($A22&amp;TEXT(C$4,"mmm-yy")),'Itemized Expenses'!$E:$E)</f>
        <v>0</v>
      </c>
      <c r="D22" s="25">
        <f>SUMIF('Charitables &amp; Sponsorships'!$L:$L,"="&amp;($A22&amp;TEXT(D$4,"mmm-yy")),'Charitables &amp; Sponsorships'!$D:$D)+SUMIF('Itemized Expenses'!$J:$J,"="&amp;($A22&amp;TEXT(D$4,"mmm-yy")),'Itemized Expenses'!$E:$E)</f>
        <v>0</v>
      </c>
      <c r="E22" s="25">
        <f>SUMIF('Charitables &amp; Sponsorships'!$L:$L,"="&amp;($A22&amp;TEXT(E$4,"mmm-yy")),'Charitables &amp; Sponsorships'!$D:$D)+SUMIF('Itemized Expenses'!$J:$J,"="&amp;($A22&amp;TEXT(E$4,"mmm-yy")),'Itemized Expenses'!$E:$E)</f>
        <v>0</v>
      </c>
      <c r="F22" s="25">
        <f>SUMIF('Charitables &amp; Sponsorships'!$L:$L,"="&amp;($A22&amp;TEXT(F$4,"mmm-yy")),'Charitables &amp; Sponsorships'!$D:$D)+SUMIF('Itemized Expenses'!$J:$J,"="&amp;($A22&amp;TEXT(F$4,"mmm-yy")),'Itemized Expenses'!$E:$E)</f>
        <v>0</v>
      </c>
      <c r="G22" s="25">
        <f>SUMIF('Charitables &amp; Sponsorships'!$L:$L,"="&amp;($A22&amp;TEXT(G$4,"mmm-yy")),'Charitables &amp; Sponsorships'!$D:$D)+SUMIF('Itemized Expenses'!$J:$J,"="&amp;($A22&amp;TEXT(G$4,"mmm-yy")),'Itemized Expenses'!$E:$E)</f>
        <v>0</v>
      </c>
      <c r="H22" s="25">
        <f>SUMIF('Charitables &amp; Sponsorships'!$L:$L,"="&amp;($A22&amp;TEXT(H$4,"mmm-yy")),'Charitables &amp; Sponsorships'!$D:$D)+SUMIF('Itemized Expenses'!$J:$J,"="&amp;($A22&amp;TEXT(H$4,"mmm-yy")),'Itemized Expenses'!$E:$E)</f>
        <v>0</v>
      </c>
      <c r="I22" s="25">
        <f>SUMIF('Charitables &amp; Sponsorships'!$L:$L,"="&amp;($A22&amp;TEXT(I$4,"mmm-yy")),'Charitables &amp; Sponsorships'!$D:$D)+SUMIF('Itemized Expenses'!$J:$J,"="&amp;($A22&amp;TEXT(I$4,"mmm-yy")),'Itemized Expenses'!$E:$E)</f>
        <v>0</v>
      </c>
      <c r="J22" s="25">
        <f>SUMIF('Charitables &amp; Sponsorships'!$L:$L,"="&amp;($A22&amp;TEXT(J$4,"mmm-yy")),'Charitables &amp; Sponsorships'!$D:$D)+SUMIF('Itemized Expenses'!$J:$J,"="&amp;($A22&amp;TEXT(J$4,"mmm-yy")),'Itemized Expenses'!$E:$E)</f>
        <v>0</v>
      </c>
      <c r="K22" s="25">
        <f>SUMIF('Charitables &amp; Sponsorships'!$L:$L,"="&amp;($A22&amp;TEXT(K$4,"mmm-yy")),'Charitables &amp; Sponsorships'!$D:$D)+SUMIF('Itemized Expenses'!$J:$J,"="&amp;($A22&amp;TEXT(K$4,"mmm-yy")),'Itemized Expenses'!$E:$E)</f>
        <v>0</v>
      </c>
      <c r="L22" s="25">
        <f>SUMIF('Charitables &amp; Sponsorships'!$L:$L,"="&amp;($A22&amp;TEXT(L$4,"mmm-yy")),'Charitables &amp; Sponsorships'!$D:$D)+SUMIF('Itemized Expenses'!$J:$J,"="&amp;($A22&amp;TEXT(L$4,"mmm-yy")),'Itemized Expenses'!$E:$E)</f>
        <v>0</v>
      </c>
      <c r="M22" s="25">
        <f>SUMIF('Charitables &amp; Sponsorships'!$L:$L,"="&amp;($A22&amp;TEXT(M$4,"mmm-yy")),'Charitables &amp; Sponsorships'!$D:$D)+SUMIF('Itemized Expenses'!$J:$J,"="&amp;($A22&amp;TEXT(M$4,"mmm-yy")),'Itemized Expenses'!$E:$E)</f>
        <v>0</v>
      </c>
      <c r="N22" s="25">
        <f>SUMIF('Charitables &amp; Sponsorships'!$L:$L,"="&amp;($A22&amp;TEXT(N$4,"mmm-yy")),'Charitables &amp; Sponsorships'!$D:$D)+SUMIF('Itemized Expenses'!$J:$J,"="&amp;($A22&amp;TEXT(N$4,"mmm-yy")),'Itemized Expenses'!$E:$E)</f>
        <v>0</v>
      </c>
      <c r="O22" s="26">
        <f>SUM(C22:N22)</f>
        <v>0</v>
      </c>
    </row>
    <row r="23" spans="1:15" ht="14.1" customHeight="1" x14ac:dyDescent="0.3">
      <c r="A23" s="9"/>
      <c r="B23" s="10"/>
      <c r="C23" s="29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s="15" customFormat="1" ht="21.9" customHeight="1" x14ac:dyDescent="0.25">
      <c r="A24" s="17">
        <v>10000</v>
      </c>
      <c r="B24" s="21" t="s">
        <v>11</v>
      </c>
      <c r="C24" s="25">
        <f>SUMIF('Charitables &amp; Sponsorships'!$L:$L,"="&amp;($A24&amp;TEXT(C$4,"mmm-yy")),'Charitables &amp; Sponsorships'!$D:$D)+SUMIF('Itemized Expenses'!$J:$J,"="&amp;($A24&amp;TEXT(C$4,"mmm-yy")),'Itemized Expenses'!$E:$E)</f>
        <v>0</v>
      </c>
      <c r="D24" s="25">
        <f>SUMIF('Charitables &amp; Sponsorships'!$L:$L,"="&amp;($A24&amp;TEXT(D$4,"mmm-yy")),'Charitables &amp; Sponsorships'!$D:$D)+SUMIF('Itemized Expenses'!$J:$J,"="&amp;($A24&amp;TEXT(D$4,"mmm-yy")),'Itemized Expenses'!$E:$E)</f>
        <v>0</v>
      </c>
      <c r="E24" s="25">
        <f>SUMIF('Charitables &amp; Sponsorships'!$L:$L,"="&amp;($A24&amp;TEXT(E$4,"mmm-yy")),'Charitables &amp; Sponsorships'!$D:$D)+SUMIF('Itemized Expenses'!$J:$J,"="&amp;($A24&amp;TEXT(E$4,"mmm-yy")),'Itemized Expenses'!$E:$E)</f>
        <v>0</v>
      </c>
      <c r="F24" s="25">
        <f>SUMIF('Charitables &amp; Sponsorships'!$L:$L,"="&amp;($A24&amp;TEXT(F$4,"mmm-yy")),'Charitables &amp; Sponsorships'!$D:$D)+SUMIF('Itemized Expenses'!$J:$J,"="&amp;($A24&amp;TEXT(F$4,"mmm-yy")),'Itemized Expenses'!$E:$E)</f>
        <v>0</v>
      </c>
      <c r="G24" s="25">
        <f>SUMIF('Charitables &amp; Sponsorships'!$L:$L,"="&amp;($A24&amp;TEXT(G$4,"mmm-yy")),'Charitables &amp; Sponsorships'!$D:$D)+SUMIF('Itemized Expenses'!$J:$J,"="&amp;($A24&amp;TEXT(G$4,"mmm-yy")),'Itemized Expenses'!$E:$E)</f>
        <v>0</v>
      </c>
      <c r="H24" s="25">
        <f>SUMIF('Charitables &amp; Sponsorships'!$L:$L,"="&amp;($A24&amp;TEXT(H$4,"mmm-yy")),'Charitables &amp; Sponsorships'!$D:$D)+SUMIF('Itemized Expenses'!$J:$J,"="&amp;($A24&amp;TEXT(H$4,"mmm-yy")),'Itemized Expenses'!$E:$E)</f>
        <v>0</v>
      </c>
      <c r="I24" s="25">
        <f>SUMIF('Charitables &amp; Sponsorships'!$L:$L,"="&amp;($A24&amp;TEXT(I$4,"mmm-yy")),'Charitables &amp; Sponsorships'!$D:$D)+SUMIF('Itemized Expenses'!$J:$J,"="&amp;($A24&amp;TEXT(I$4,"mmm-yy")),'Itemized Expenses'!$E:$E)</f>
        <v>0</v>
      </c>
      <c r="J24" s="25">
        <f>SUMIF('Charitables &amp; Sponsorships'!$L:$L,"="&amp;($A24&amp;TEXT(J$4,"mmm-yy")),'Charitables &amp; Sponsorships'!$D:$D)+SUMIF('Itemized Expenses'!$J:$J,"="&amp;($A24&amp;TEXT(J$4,"mmm-yy")),'Itemized Expenses'!$E:$E)</f>
        <v>0</v>
      </c>
      <c r="K24" s="25">
        <f>SUMIF('Charitables &amp; Sponsorships'!$L:$L,"="&amp;($A24&amp;TEXT(K$4,"mmm-yy")),'Charitables &amp; Sponsorships'!$D:$D)+SUMIF('Itemized Expenses'!$J:$J,"="&amp;($A24&amp;TEXT(K$4,"mmm-yy")),'Itemized Expenses'!$E:$E)</f>
        <v>0</v>
      </c>
      <c r="L24" s="25">
        <f>SUMIF('Charitables &amp; Sponsorships'!$L:$L,"="&amp;($A24&amp;TEXT(L$4,"mmm-yy")),'Charitables &amp; Sponsorships'!$D:$D)+SUMIF('Itemized Expenses'!$J:$J,"="&amp;($A24&amp;TEXT(L$4,"mmm-yy")),'Itemized Expenses'!$E:$E)</f>
        <v>0</v>
      </c>
      <c r="M24" s="25">
        <f>SUMIF('Charitables &amp; Sponsorships'!$L:$L,"="&amp;($A24&amp;TEXT(M$4,"mmm-yy")),'Charitables &amp; Sponsorships'!$D:$D)+SUMIF('Itemized Expenses'!$J:$J,"="&amp;($A24&amp;TEXT(M$4,"mmm-yy")),'Itemized Expenses'!$E:$E)</f>
        <v>0</v>
      </c>
      <c r="N24" s="25">
        <f>SUMIF('Charitables &amp; Sponsorships'!$L:$L,"="&amp;($A24&amp;TEXT(N$4,"mmm-yy")),'Charitables &amp; Sponsorships'!$D:$D)+SUMIF('Itemized Expenses'!$J:$J,"="&amp;($A24&amp;TEXT(N$4,"mmm-yy")),'Itemized Expenses'!$E:$E)</f>
        <v>0</v>
      </c>
      <c r="O24" s="26">
        <f>SUM(C24:N24)</f>
        <v>0</v>
      </c>
    </row>
    <row r="25" spans="1:15" ht="14.1" customHeight="1" x14ac:dyDescent="0.3">
      <c r="A25" s="9"/>
      <c r="B25" s="10"/>
      <c r="C25" s="29"/>
      <c r="D25" s="29"/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s="15" customFormat="1" ht="21.9" customHeight="1" x14ac:dyDescent="0.25">
      <c r="A26" s="17">
        <v>11000</v>
      </c>
      <c r="B26" s="21" t="s">
        <v>27</v>
      </c>
      <c r="C26" s="25">
        <f>SUMIF('Charitables &amp; Sponsorships'!$L:$L,"="&amp;($A26&amp;TEXT(C$4,"mmm-yy")),'Charitables &amp; Sponsorships'!$D:$D)+SUMIF('Itemized Expenses'!$J:$J,"="&amp;($A26&amp;TEXT(C$4,"mmm-yy")),'Itemized Expenses'!$E:$E)</f>
        <v>0</v>
      </c>
      <c r="D26" s="25">
        <f>SUMIF('Charitables &amp; Sponsorships'!$L:$L,"="&amp;($A26&amp;TEXT(D$4,"mmm-yy")),'Charitables &amp; Sponsorships'!$D:$D)+SUMIF('Itemized Expenses'!$J:$J,"="&amp;($A26&amp;TEXT(D$4,"mmm-yy")),'Itemized Expenses'!$E:$E)</f>
        <v>0</v>
      </c>
      <c r="E26" s="25">
        <f>SUMIF('Charitables &amp; Sponsorships'!$L:$L,"="&amp;($A26&amp;TEXT(E$4,"mmm-yy")),'Charitables &amp; Sponsorships'!$D:$D)+SUMIF('Itemized Expenses'!$J:$J,"="&amp;($A26&amp;TEXT(E$4,"mmm-yy")),'Itemized Expenses'!$E:$E)</f>
        <v>0</v>
      </c>
      <c r="F26" s="25">
        <f>SUMIF('Charitables &amp; Sponsorships'!$L:$L,"="&amp;($A26&amp;TEXT(F$4,"mmm-yy")),'Charitables &amp; Sponsorships'!$D:$D)+SUMIF('Itemized Expenses'!$J:$J,"="&amp;($A26&amp;TEXT(F$4,"mmm-yy")),'Itemized Expenses'!$E:$E)</f>
        <v>0</v>
      </c>
      <c r="G26" s="25">
        <f>SUMIF('Charitables &amp; Sponsorships'!$L:$L,"="&amp;($A26&amp;TEXT(G$4,"mmm-yy")),'Charitables &amp; Sponsorships'!$D:$D)+SUMIF('Itemized Expenses'!$J:$J,"="&amp;($A26&amp;TEXT(G$4,"mmm-yy")),'Itemized Expenses'!$E:$E)</f>
        <v>0</v>
      </c>
      <c r="H26" s="25">
        <f>SUMIF('Charitables &amp; Sponsorships'!$L:$L,"="&amp;($A26&amp;TEXT(H$4,"mmm-yy")),'Charitables &amp; Sponsorships'!$D:$D)+SUMIF('Itemized Expenses'!$J:$J,"="&amp;($A26&amp;TEXT(H$4,"mmm-yy")),'Itemized Expenses'!$E:$E)</f>
        <v>0</v>
      </c>
      <c r="I26" s="25">
        <f>SUMIF('Charitables &amp; Sponsorships'!$L:$L,"="&amp;($A26&amp;TEXT(I$4,"mmm-yy")),'Charitables &amp; Sponsorships'!$D:$D)+SUMIF('Itemized Expenses'!$J:$J,"="&amp;($A26&amp;TEXT(I$4,"mmm-yy")),'Itemized Expenses'!$E:$E)</f>
        <v>0</v>
      </c>
      <c r="J26" s="25">
        <f>SUMIF('Charitables &amp; Sponsorships'!$L:$L,"="&amp;($A26&amp;TEXT(J$4,"mmm-yy")),'Charitables &amp; Sponsorships'!$D:$D)+SUMIF('Itemized Expenses'!$J:$J,"="&amp;($A26&amp;TEXT(J$4,"mmm-yy")),'Itemized Expenses'!$E:$E)</f>
        <v>0</v>
      </c>
      <c r="K26" s="25">
        <f>SUMIF('Charitables &amp; Sponsorships'!$L:$L,"="&amp;($A26&amp;TEXT(K$4,"mmm-yy")),'Charitables &amp; Sponsorships'!$D:$D)+SUMIF('Itemized Expenses'!$J:$J,"="&amp;($A26&amp;TEXT(K$4,"mmm-yy")),'Itemized Expenses'!$E:$E)</f>
        <v>0</v>
      </c>
      <c r="L26" s="25">
        <f>SUMIF('Charitables &amp; Sponsorships'!$L:$L,"="&amp;($A26&amp;TEXT(L$4,"mmm-yy")),'Charitables &amp; Sponsorships'!$D:$D)+SUMIF('Itemized Expenses'!$J:$J,"="&amp;($A26&amp;TEXT(L$4,"mmm-yy")),'Itemized Expenses'!$E:$E)</f>
        <v>0</v>
      </c>
      <c r="M26" s="25">
        <f>SUMIF('Charitables &amp; Sponsorships'!$L:$L,"="&amp;($A26&amp;TEXT(M$4,"mmm-yy")),'Charitables &amp; Sponsorships'!$D:$D)+SUMIF('Itemized Expenses'!$J:$J,"="&amp;($A26&amp;TEXT(M$4,"mmm-yy")),'Itemized Expenses'!$E:$E)</f>
        <v>0</v>
      </c>
      <c r="N26" s="25">
        <f>SUMIF('Charitables &amp; Sponsorships'!$L:$L,"="&amp;($A26&amp;TEXT(N$4,"mmm-yy")),'Charitables &amp; Sponsorships'!$D:$D)+SUMIF('Itemized Expenses'!$J:$J,"="&amp;($A26&amp;TEXT(N$4,"mmm-yy")),'Itemized Expenses'!$E:$E)</f>
        <v>0</v>
      </c>
      <c r="O26" s="26">
        <f>SUM(C26:N26)</f>
        <v>0</v>
      </c>
    </row>
    <row r="27" spans="1:15" ht="14.1" customHeight="1" x14ac:dyDescent="0.3">
      <c r="A27" s="9"/>
      <c r="B27" s="10"/>
      <c r="C27" s="29"/>
      <c r="D27" s="29"/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5" customFormat="1" ht="21.9" customHeight="1" thickBot="1" x14ac:dyDescent="0.3">
      <c r="A28" s="19">
        <v>12000</v>
      </c>
      <c r="B28" s="24" t="s">
        <v>17</v>
      </c>
      <c r="C28" s="30">
        <f>SUMIF('Charitables &amp; Sponsorships'!$L:$L,"="&amp;($A28&amp;TEXT(C$4,"mmm-yy")),'Charitables &amp; Sponsorships'!$D:$D)+SUMIF('Itemized Expenses'!$J:$J,"="&amp;($A28&amp;TEXT(C$4,"mmm-yy")),'Itemized Expenses'!$E:$E)</f>
        <v>0</v>
      </c>
      <c r="D28" s="30">
        <f>SUMIF('Charitables &amp; Sponsorships'!$L:$L,"="&amp;($A28&amp;TEXT(D$4,"mmm-yy")),'Charitables &amp; Sponsorships'!$D:$D)+SUMIF('Itemized Expenses'!$J:$J,"="&amp;($A28&amp;TEXT(D$4,"mmm-yy")),'Itemized Expenses'!$E:$E)</f>
        <v>0</v>
      </c>
      <c r="E28" s="30">
        <f>SUMIF('Charitables &amp; Sponsorships'!$L:$L,"="&amp;($A28&amp;TEXT(E$4,"mmm-yy")),'Charitables &amp; Sponsorships'!$D:$D)+SUMIF('Itemized Expenses'!$J:$J,"="&amp;($A28&amp;TEXT(E$4,"mmm-yy")),'Itemized Expenses'!$E:$E)</f>
        <v>0</v>
      </c>
      <c r="F28" s="30">
        <f>SUMIF('Charitables &amp; Sponsorships'!$L:$L,"="&amp;($A28&amp;TEXT(F$4,"mmm-yy")),'Charitables &amp; Sponsorships'!$D:$D)+SUMIF('Itemized Expenses'!$J:$J,"="&amp;($A28&amp;TEXT(F$4,"mmm-yy")),'Itemized Expenses'!$E:$E)</f>
        <v>0</v>
      </c>
      <c r="G28" s="30">
        <f>SUMIF('Charitables &amp; Sponsorships'!$L:$L,"="&amp;($A28&amp;TEXT(G$4,"mmm-yy")),'Charitables &amp; Sponsorships'!$D:$D)+SUMIF('Itemized Expenses'!$J:$J,"="&amp;($A28&amp;TEXT(G$4,"mmm-yy")),'Itemized Expenses'!$E:$E)</f>
        <v>0</v>
      </c>
      <c r="H28" s="30">
        <f>SUMIF('Charitables &amp; Sponsorships'!$L:$L,"="&amp;($A28&amp;TEXT(H$4,"mmm-yy")),'Charitables &amp; Sponsorships'!$D:$D)+SUMIF('Itemized Expenses'!$J:$J,"="&amp;($A28&amp;TEXT(H$4,"mmm-yy")),'Itemized Expenses'!$E:$E)</f>
        <v>0</v>
      </c>
      <c r="I28" s="30">
        <f>SUMIF('Charitables &amp; Sponsorships'!$L:$L,"="&amp;($A28&amp;TEXT(I$4,"mmm-yy")),'Charitables &amp; Sponsorships'!$D:$D)+SUMIF('Itemized Expenses'!$J:$J,"="&amp;($A28&amp;TEXT(I$4,"mmm-yy")),'Itemized Expenses'!$E:$E)</f>
        <v>0</v>
      </c>
      <c r="J28" s="30">
        <f>SUMIF('Charitables &amp; Sponsorships'!$L:$L,"="&amp;($A28&amp;TEXT(J$4,"mmm-yy")),'Charitables &amp; Sponsorships'!$D:$D)+SUMIF('Itemized Expenses'!$J:$J,"="&amp;($A28&amp;TEXT(J$4,"mmm-yy")),'Itemized Expenses'!$E:$E)</f>
        <v>0</v>
      </c>
      <c r="K28" s="30">
        <f>SUMIF('Charitables &amp; Sponsorships'!$L:$L,"="&amp;($A28&amp;TEXT(K$4,"mmm-yy")),'Charitables &amp; Sponsorships'!$D:$D)+SUMIF('Itemized Expenses'!$J:$J,"="&amp;($A28&amp;TEXT(K$4,"mmm-yy")),'Itemized Expenses'!$E:$E)</f>
        <v>0</v>
      </c>
      <c r="L28" s="30">
        <f>SUMIF('Charitables &amp; Sponsorships'!$L:$L,"="&amp;($A28&amp;TEXT(L$4,"mmm-yy")),'Charitables &amp; Sponsorships'!$D:$D)+SUMIF('Itemized Expenses'!$J:$J,"="&amp;($A28&amp;TEXT(L$4,"mmm-yy")),'Itemized Expenses'!$E:$E)</f>
        <v>0</v>
      </c>
      <c r="M28" s="30">
        <f>SUMIF('Charitables &amp; Sponsorships'!$L:$L,"="&amp;($A28&amp;TEXT(M$4,"mmm-yy")),'Charitables &amp; Sponsorships'!$D:$D)+SUMIF('Itemized Expenses'!$J:$J,"="&amp;($A28&amp;TEXT(M$4,"mmm-yy")),'Itemized Expenses'!$E:$E)</f>
        <v>0</v>
      </c>
      <c r="N28" s="30">
        <f>SUMIF('Charitables &amp; Sponsorships'!$L:$L,"="&amp;($A28&amp;TEXT(N$4,"mmm-yy")),'Charitables &amp; Sponsorships'!$D:$D)+SUMIF('Itemized Expenses'!$J:$J,"="&amp;($A28&amp;TEXT(N$4,"mmm-yy")),'Itemized Expenses'!$E:$E)</f>
        <v>0</v>
      </c>
      <c r="O28" s="31">
        <f>SUM(C28:N28)</f>
        <v>0</v>
      </c>
    </row>
    <row r="29" spans="1:15" ht="14.1" customHeight="1" thickTop="1" x14ac:dyDescent="0.3">
      <c r="A29" s="8"/>
      <c r="B29" s="8"/>
      <c r="C29" s="12"/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15" customFormat="1" ht="21.9" customHeight="1" x14ac:dyDescent="0.25">
      <c r="B30" s="15" t="s">
        <v>25</v>
      </c>
      <c r="C30" s="22">
        <f>SUM(C6:C28)</f>
        <v>0</v>
      </c>
      <c r="D30" s="22">
        <f t="shared" ref="D30:O30" si="0">SUM(D6:D28)</f>
        <v>0</v>
      </c>
      <c r="E30" s="22">
        <f t="shared" si="0"/>
        <v>0</v>
      </c>
      <c r="F30" s="22">
        <f t="shared" si="0"/>
        <v>0</v>
      </c>
      <c r="G30" s="22">
        <f t="shared" si="0"/>
        <v>0</v>
      </c>
      <c r="H30" s="22">
        <f t="shared" si="0"/>
        <v>0</v>
      </c>
      <c r="I30" s="22">
        <f t="shared" si="0"/>
        <v>0</v>
      </c>
      <c r="J30" s="22">
        <f t="shared" si="0"/>
        <v>0</v>
      </c>
      <c r="K30" s="22">
        <f t="shared" si="0"/>
        <v>0</v>
      </c>
      <c r="L30" s="22">
        <f t="shared" si="0"/>
        <v>0</v>
      </c>
      <c r="M30" s="22">
        <f t="shared" si="0"/>
        <v>0</v>
      </c>
      <c r="N30" s="22">
        <f t="shared" si="0"/>
        <v>0</v>
      </c>
      <c r="O30" s="22">
        <f t="shared" si="0"/>
        <v>0</v>
      </c>
    </row>
  </sheetData>
  <mergeCells count="1">
    <mergeCell ref="A2:O2"/>
  </mergeCells>
  <phoneticPr fontId="4" type="noConversion"/>
  <pageMargins left="0.75" right="0.75" top="1" bottom="1" header="0.5" footer="0.5"/>
  <pageSetup scale="55" orientation="landscape" r:id="rId1"/>
  <headerFooter alignWithMargins="0"/>
  <ignoredErrors>
    <ignoredError sqref="C6:O3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1"/>
  <sheetViews>
    <sheetView zoomScaleNormal="100" workbookViewId="0">
      <pane ySplit="1" topLeftCell="A2" activePane="bottomLeft" state="frozen"/>
      <selection pane="bottomLeft" activeCell="B13" sqref="B13"/>
    </sheetView>
  </sheetViews>
  <sheetFormatPr defaultRowHeight="13.2" x14ac:dyDescent="0.25"/>
  <cols>
    <col min="1" max="1" width="5.88671875" customWidth="1"/>
    <col min="2" max="2" width="9.88671875" bestFit="1" customWidth="1"/>
    <col min="3" max="3" width="6.44140625" customWidth="1"/>
    <col min="4" max="4" width="13.5546875" bestFit="1" customWidth="1"/>
    <col min="5" max="5" width="10.5546875" style="51" customWidth="1"/>
    <col min="6" max="6" width="23.5546875" bestFit="1" customWidth="1"/>
    <col min="7" max="7" width="18.5546875" bestFit="1" customWidth="1"/>
    <col min="8" max="8" width="6.5546875" customWidth="1"/>
    <col min="9" max="9" width="10.5546875" bestFit="1" customWidth="1"/>
    <col min="10" max="10" width="10.44140625" hidden="1" customWidth="1"/>
  </cols>
  <sheetData>
    <row r="1" spans="1:10" s="35" customFormat="1" ht="84.9" customHeight="1" x14ac:dyDescent="0.25">
      <c r="A1" s="36" t="s">
        <v>12</v>
      </c>
      <c r="B1" s="37" t="s">
        <v>0</v>
      </c>
      <c r="C1" s="33" t="s">
        <v>1</v>
      </c>
      <c r="D1" s="32" t="s">
        <v>18</v>
      </c>
      <c r="E1" s="38" t="s">
        <v>2</v>
      </c>
      <c r="F1" s="32" t="s">
        <v>13</v>
      </c>
      <c r="G1" s="32" t="s">
        <v>19</v>
      </c>
      <c r="H1" s="32" t="s">
        <v>20</v>
      </c>
      <c r="I1" s="37" t="s">
        <v>21</v>
      </c>
      <c r="J1" s="34" t="s">
        <v>22</v>
      </c>
    </row>
    <row r="2" spans="1:10" s="48" customFormat="1" ht="15.9" customHeight="1" x14ac:dyDescent="0.25">
      <c r="A2" s="49"/>
      <c r="B2" s="47"/>
      <c r="C2" s="46"/>
      <c r="D2" s="46"/>
      <c r="E2" s="50"/>
      <c r="F2" s="46"/>
      <c r="G2" s="46"/>
      <c r="H2" s="46"/>
      <c r="I2" s="47"/>
      <c r="J2" s="42" t="str">
        <f t="shared" ref="J2:J64" si="0">A2&amp;TEXT(B2,"mmm-yy")</f>
        <v>Jan-00</v>
      </c>
    </row>
    <row r="3" spans="1:10" s="48" customFormat="1" ht="15.9" customHeight="1" x14ac:dyDescent="0.25">
      <c r="A3" s="49"/>
      <c r="B3" s="47"/>
      <c r="C3" s="46"/>
      <c r="D3" s="46"/>
      <c r="E3" s="50"/>
      <c r="F3" s="46"/>
      <c r="G3" s="46"/>
      <c r="H3" s="46"/>
      <c r="I3" s="47"/>
      <c r="J3" s="42" t="str">
        <f t="shared" si="0"/>
        <v>Jan-00</v>
      </c>
    </row>
    <row r="4" spans="1:10" s="48" customFormat="1" ht="15.9" customHeight="1" x14ac:dyDescent="0.25">
      <c r="A4" s="49"/>
      <c r="B4" s="47"/>
      <c r="C4" s="46"/>
      <c r="D4" s="46"/>
      <c r="E4" s="50"/>
      <c r="F4" s="46"/>
      <c r="G4" s="46"/>
      <c r="H4" s="46"/>
      <c r="I4" s="47"/>
      <c r="J4" s="42" t="str">
        <f t="shared" si="0"/>
        <v>Jan-00</v>
      </c>
    </row>
    <row r="5" spans="1:10" s="48" customFormat="1" ht="15.9" customHeight="1" x14ac:dyDescent="0.25">
      <c r="A5" s="39"/>
      <c r="B5" s="40"/>
      <c r="C5" s="41"/>
      <c r="D5" s="41"/>
      <c r="E5" s="50"/>
      <c r="F5" s="46"/>
      <c r="G5" s="41"/>
      <c r="H5" s="41"/>
      <c r="I5" s="40"/>
      <c r="J5" s="42" t="str">
        <f t="shared" si="0"/>
        <v>Jan-00</v>
      </c>
    </row>
    <row r="6" spans="1:10" s="43" customFormat="1" ht="15.9" customHeight="1" x14ac:dyDescent="0.25">
      <c r="A6" s="49"/>
      <c r="B6" s="47"/>
      <c r="C6" s="46"/>
      <c r="D6" s="46"/>
      <c r="E6" s="50"/>
      <c r="F6" s="46"/>
      <c r="G6" s="46"/>
      <c r="H6" s="46"/>
      <c r="I6" s="47"/>
      <c r="J6" s="42" t="str">
        <f t="shared" si="0"/>
        <v>Jan-00</v>
      </c>
    </row>
    <row r="7" spans="1:10" s="43" customFormat="1" ht="15.9" customHeight="1" x14ac:dyDescent="0.25">
      <c r="A7" s="49"/>
      <c r="B7" s="47"/>
      <c r="C7" s="46"/>
      <c r="D7" s="46"/>
      <c r="E7" s="50"/>
      <c r="F7" s="46"/>
      <c r="G7" s="46"/>
      <c r="H7" s="46"/>
      <c r="I7" s="47"/>
      <c r="J7" s="42" t="str">
        <f t="shared" si="0"/>
        <v>Jan-00</v>
      </c>
    </row>
    <row r="8" spans="1:10" s="43" customFormat="1" ht="15.9" customHeight="1" x14ac:dyDescent="0.25">
      <c r="A8" s="49"/>
      <c r="B8" s="47"/>
      <c r="C8" s="46"/>
      <c r="D8" s="46"/>
      <c r="E8" s="50"/>
      <c r="F8" s="46"/>
      <c r="G8" s="46"/>
      <c r="H8" s="46"/>
      <c r="I8" s="47"/>
      <c r="J8" s="42" t="str">
        <f t="shared" si="0"/>
        <v>Jan-00</v>
      </c>
    </row>
    <row r="9" spans="1:10" s="43" customFormat="1" ht="15.9" customHeight="1" x14ac:dyDescent="0.25">
      <c r="A9" s="49"/>
      <c r="B9" s="47"/>
      <c r="C9" s="46"/>
      <c r="D9" s="46"/>
      <c r="E9" s="50"/>
      <c r="F9" s="46"/>
      <c r="G9" s="46"/>
      <c r="H9" s="46"/>
      <c r="I9" s="47"/>
      <c r="J9" s="42" t="str">
        <f t="shared" si="0"/>
        <v>Jan-00</v>
      </c>
    </row>
    <row r="10" spans="1:10" s="43" customFormat="1" ht="15.9" customHeight="1" x14ac:dyDescent="0.25">
      <c r="A10" s="49"/>
      <c r="B10" s="47"/>
      <c r="C10" s="46"/>
      <c r="D10" s="46"/>
      <c r="E10" s="50"/>
      <c r="F10" s="46"/>
      <c r="G10" s="46"/>
      <c r="H10" s="46"/>
      <c r="I10" s="47"/>
      <c r="J10" s="42" t="str">
        <f t="shared" si="0"/>
        <v>Jan-00</v>
      </c>
    </row>
    <row r="11" spans="1:10" s="43" customFormat="1" ht="15.9" customHeight="1" x14ac:dyDescent="0.25">
      <c r="A11" s="49"/>
      <c r="B11" s="47"/>
      <c r="C11" s="46"/>
      <c r="D11" s="46"/>
      <c r="E11" s="50"/>
      <c r="F11" s="46"/>
      <c r="G11" s="46"/>
      <c r="H11" s="46"/>
      <c r="I11" s="47"/>
      <c r="J11" s="42" t="str">
        <f t="shared" si="0"/>
        <v>Jan-00</v>
      </c>
    </row>
    <row r="12" spans="1:10" s="43" customFormat="1" ht="15.9" customHeight="1" x14ac:dyDescent="0.25">
      <c r="A12" s="49"/>
      <c r="B12" s="47"/>
      <c r="C12" s="46"/>
      <c r="D12" s="46"/>
      <c r="E12" s="50"/>
      <c r="F12" s="46"/>
      <c r="G12" s="46"/>
      <c r="H12" s="46"/>
      <c r="I12" s="47"/>
      <c r="J12" s="42" t="str">
        <f t="shared" si="0"/>
        <v>Jan-00</v>
      </c>
    </row>
    <row r="13" spans="1:10" s="43" customFormat="1" ht="15.9" customHeight="1" x14ac:dyDescent="0.25">
      <c r="A13" s="49"/>
      <c r="B13" s="47"/>
      <c r="C13" s="46"/>
      <c r="D13" s="46"/>
      <c r="E13" s="50"/>
      <c r="F13" s="46"/>
      <c r="G13" s="46"/>
      <c r="H13" s="46"/>
      <c r="I13" s="47"/>
      <c r="J13" s="42" t="str">
        <f t="shared" si="0"/>
        <v>Jan-00</v>
      </c>
    </row>
    <row r="14" spans="1:10" s="43" customFormat="1" ht="15.9" customHeight="1" x14ac:dyDescent="0.25">
      <c r="A14" s="49"/>
      <c r="B14" s="47"/>
      <c r="C14" s="46"/>
      <c r="D14" s="46"/>
      <c r="E14" s="50"/>
      <c r="F14" s="46"/>
      <c r="G14" s="46"/>
      <c r="H14" s="46"/>
      <c r="I14" s="47"/>
      <c r="J14" s="42" t="str">
        <f t="shared" si="0"/>
        <v>Jan-00</v>
      </c>
    </row>
    <row r="15" spans="1:10" s="43" customFormat="1" ht="15.9" customHeight="1" x14ac:dyDescent="0.25">
      <c r="A15" s="49"/>
      <c r="B15" s="47"/>
      <c r="C15" s="46"/>
      <c r="D15" s="46"/>
      <c r="E15" s="50"/>
      <c r="F15" s="46"/>
      <c r="G15" s="46"/>
      <c r="H15" s="46"/>
      <c r="I15" s="47"/>
      <c r="J15" s="42" t="str">
        <f t="shared" si="0"/>
        <v>Jan-00</v>
      </c>
    </row>
    <row r="16" spans="1:10" s="43" customFormat="1" ht="15.9" customHeight="1" x14ac:dyDescent="0.25">
      <c r="A16" s="49"/>
      <c r="B16" s="47"/>
      <c r="C16" s="46"/>
      <c r="D16" s="46"/>
      <c r="E16" s="50"/>
      <c r="F16" s="46"/>
      <c r="G16" s="46"/>
      <c r="H16" s="46"/>
      <c r="I16" s="47"/>
      <c r="J16" s="42" t="str">
        <f t="shared" si="0"/>
        <v>Jan-00</v>
      </c>
    </row>
    <row r="17" spans="1:10" s="43" customFormat="1" ht="15.9" customHeight="1" x14ac:dyDescent="0.25">
      <c r="A17" s="49"/>
      <c r="B17" s="47"/>
      <c r="C17" s="46"/>
      <c r="D17" s="61"/>
      <c r="E17" s="50"/>
      <c r="F17" s="46"/>
      <c r="G17" s="46"/>
      <c r="H17" s="46"/>
      <c r="I17" s="47"/>
      <c r="J17" s="42" t="str">
        <f t="shared" si="0"/>
        <v>Jan-00</v>
      </c>
    </row>
    <row r="18" spans="1:10" s="43" customFormat="1" ht="15.9" customHeight="1" x14ac:dyDescent="0.25">
      <c r="A18" s="49"/>
      <c r="B18" s="47"/>
      <c r="C18" s="46"/>
      <c r="D18" s="61"/>
      <c r="E18" s="50"/>
      <c r="F18" s="46"/>
      <c r="G18" s="46"/>
      <c r="H18" s="46"/>
      <c r="I18" s="47"/>
      <c r="J18" s="42" t="str">
        <f t="shared" si="0"/>
        <v>Jan-00</v>
      </c>
    </row>
    <row r="19" spans="1:10" s="43" customFormat="1" ht="15.9" customHeight="1" x14ac:dyDescent="0.25">
      <c r="A19" s="49"/>
      <c r="B19" s="47"/>
      <c r="C19" s="46"/>
      <c r="D19" s="61"/>
      <c r="E19" s="50"/>
      <c r="F19" s="46"/>
      <c r="G19" s="46"/>
      <c r="H19" s="46"/>
      <c r="I19" s="47"/>
      <c r="J19" s="42" t="str">
        <f t="shared" si="0"/>
        <v>Jan-00</v>
      </c>
    </row>
    <row r="20" spans="1:10" s="43" customFormat="1" ht="15.9" customHeight="1" x14ac:dyDescent="0.25">
      <c r="A20" s="49"/>
      <c r="B20" s="47"/>
      <c r="C20" s="46"/>
      <c r="D20" s="61"/>
      <c r="E20" s="50"/>
      <c r="F20" s="46"/>
      <c r="G20" s="46"/>
      <c r="H20" s="46"/>
      <c r="I20" s="47"/>
      <c r="J20" s="42" t="str">
        <f t="shared" si="0"/>
        <v>Jan-00</v>
      </c>
    </row>
    <row r="21" spans="1:10" s="43" customFormat="1" ht="15.9" customHeight="1" x14ac:dyDescent="0.25">
      <c r="A21" s="49"/>
      <c r="B21" s="47"/>
      <c r="C21" s="46"/>
      <c r="D21" s="61"/>
      <c r="E21" s="50"/>
      <c r="F21" s="46"/>
      <c r="G21" s="46"/>
      <c r="H21" s="46"/>
      <c r="I21" s="47"/>
      <c r="J21" s="42" t="str">
        <f t="shared" si="0"/>
        <v>Jan-00</v>
      </c>
    </row>
    <row r="22" spans="1:10" s="43" customFormat="1" ht="15.9" customHeight="1" x14ac:dyDescent="0.25">
      <c r="A22" s="49"/>
      <c r="B22" s="47"/>
      <c r="C22" s="46"/>
      <c r="D22" s="61"/>
      <c r="E22" s="50"/>
      <c r="F22" s="46"/>
      <c r="G22" s="46"/>
      <c r="H22" s="46"/>
      <c r="I22" s="47"/>
      <c r="J22" s="42" t="str">
        <f t="shared" si="0"/>
        <v>Jan-00</v>
      </c>
    </row>
    <row r="23" spans="1:10" s="43" customFormat="1" ht="15.9" customHeight="1" x14ac:dyDescent="0.25">
      <c r="A23" s="49"/>
      <c r="B23" s="47"/>
      <c r="C23" s="46"/>
      <c r="D23" s="46"/>
      <c r="E23" s="50"/>
      <c r="F23" s="46"/>
      <c r="G23" s="46"/>
      <c r="H23" s="46"/>
      <c r="I23" s="47"/>
      <c r="J23" s="42" t="str">
        <f t="shared" si="0"/>
        <v>Jan-00</v>
      </c>
    </row>
    <row r="24" spans="1:10" s="43" customFormat="1" ht="15.9" customHeight="1" x14ac:dyDescent="0.25">
      <c r="A24" s="49"/>
      <c r="B24" s="47"/>
      <c r="C24" s="46"/>
      <c r="D24" s="46"/>
      <c r="E24" s="50"/>
      <c r="F24" s="46"/>
      <c r="G24" s="46"/>
      <c r="H24" s="46"/>
      <c r="I24" s="47"/>
      <c r="J24" s="42" t="str">
        <f t="shared" si="0"/>
        <v>Jan-00</v>
      </c>
    </row>
    <row r="25" spans="1:10" s="43" customFormat="1" ht="15.9" customHeight="1" x14ac:dyDescent="0.25">
      <c r="A25" s="49"/>
      <c r="B25" s="47"/>
      <c r="C25" s="46"/>
      <c r="D25" s="46"/>
      <c r="E25" s="50"/>
      <c r="F25" s="46"/>
      <c r="G25" s="46"/>
      <c r="H25" s="46"/>
      <c r="I25" s="47"/>
      <c r="J25" s="42" t="str">
        <f t="shared" si="0"/>
        <v>Jan-00</v>
      </c>
    </row>
    <row r="26" spans="1:10" s="43" customFormat="1" ht="15.9" customHeight="1" x14ac:dyDescent="0.25">
      <c r="A26" s="49"/>
      <c r="B26" s="47"/>
      <c r="C26" s="46"/>
      <c r="D26" s="46"/>
      <c r="E26" s="50"/>
      <c r="F26" s="46"/>
      <c r="G26" s="46"/>
      <c r="H26" s="46"/>
      <c r="I26" s="47"/>
      <c r="J26" s="42" t="str">
        <f t="shared" si="0"/>
        <v>Jan-00</v>
      </c>
    </row>
    <row r="27" spans="1:10" s="43" customFormat="1" ht="15.9" customHeight="1" x14ac:dyDescent="0.25">
      <c r="A27" s="49"/>
      <c r="B27" s="47"/>
      <c r="C27" s="46"/>
      <c r="D27" s="46"/>
      <c r="E27" s="50"/>
      <c r="F27" s="46"/>
      <c r="G27" s="46"/>
      <c r="H27" s="46"/>
      <c r="I27" s="47"/>
      <c r="J27" s="42" t="str">
        <f t="shared" si="0"/>
        <v>Jan-00</v>
      </c>
    </row>
    <row r="28" spans="1:10" s="43" customFormat="1" ht="15.9" customHeight="1" x14ac:dyDescent="0.25">
      <c r="A28" s="49"/>
      <c r="B28" s="47"/>
      <c r="C28" s="46"/>
      <c r="D28" s="46"/>
      <c r="E28" s="50"/>
      <c r="F28" s="46"/>
      <c r="G28" s="46"/>
      <c r="H28" s="46"/>
      <c r="I28" s="47"/>
      <c r="J28" s="42" t="str">
        <f t="shared" si="0"/>
        <v>Jan-00</v>
      </c>
    </row>
    <row r="29" spans="1:10" s="43" customFormat="1" ht="15.9" customHeight="1" x14ac:dyDescent="0.25">
      <c r="A29" s="49"/>
      <c r="B29" s="47"/>
      <c r="C29" s="46"/>
      <c r="D29" s="46"/>
      <c r="E29" s="50"/>
      <c r="F29" s="46"/>
      <c r="G29" s="46"/>
      <c r="H29" s="46"/>
      <c r="I29" s="47"/>
      <c r="J29" s="42" t="str">
        <f t="shared" si="0"/>
        <v>Jan-00</v>
      </c>
    </row>
    <row r="30" spans="1:10" s="43" customFormat="1" ht="15.9" customHeight="1" x14ac:dyDescent="0.25">
      <c r="A30" s="49"/>
      <c r="B30" s="45"/>
      <c r="C30" s="46"/>
      <c r="D30" s="46"/>
      <c r="E30" s="50"/>
      <c r="F30" s="46"/>
      <c r="G30" s="46"/>
      <c r="H30" s="46"/>
      <c r="I30" s="47"/>
      <c r="J30" s="42" t="str">
        <f t="shared" si="0"/>
        <v>Jan-00</v>
      </c>
    </row>
    <row r="31" spans="1:10" s="43" customFormat="1" ht="15.9" customHeight="1" x14ac:dyDescent="0.25">
      <c r="A31" s="49"/>
      <c r="B31" s="45"/>
      <c r="C31" s="46"/>
      <c r="D31" s="46"/>
      <c r="E31" s="50"/>
      <c r="F31" s="46"/>
      <c r="G31" s="46"/>
      <c r="H31" s="46"/>
      <c r="I31" s="45"/>
      <c r="J31" s="42" t="str">
        <f t="shared" si="0"/>
        <v>Jan-00</v>
      </c>
    </row>
    <row r="32" spans="1:10" s="43" customFormat="1" ht="15.9" customHeight="1" x14ac:dyDescent="0.25">
      <c r="A32" s="49"/>
      <c r="B32" s="47"/>
      <c r="C32" s="46"/>
      <c r="D32" s="46"/>
      <c r="E32" s="50"/>
      <c r="F32" s="46"/>
      <c r="G32" s="46"/>
      <c r="H32" s="46"/>
      <c r="I32" s="47"/>
      <c r="J32" s="42" t="str">
        <f t="shared" si="0"/>
        <v>Jan-00</v>
      </c>
    </row>
    <row r="33" spans="1:10" s="43" customFormat="1" ht="15.9" customHeight="1" x14ac:dyDescent="0.25">
      <c r="A33" s="49"/>
      <c r="B33" s="47"/>
      <c r="C33" s="46"/>
      <c r="D33" s="46"/>
      <c r="E33" s="50"/>
      <c r="F33" s="46"/>
      <c r="G33" s="46"/>
      <c r="H33" s="46"/>
      <c r="I33" s="47"/>
      <c r="J33" s="42" t="str">
        <f t="shared" si="0"/>
        <v>Jan-00</v>
      </c>
    </row>
    <row r="34" spans="1:10" s="43" customFormat="1" ht="15.9" customHeight="1" x14ac:dyDescent="0.25">
      <c r="A34" s="49"/>
      <c r="B34" s="47"/>
      <c r="C34" s="46"/>
      <c r="D34" s="46"/>
      <c r="E34" s="50"/>
      <c r="F34" s="46"/>
      <c r="G34" s="46"/>
      <c r="H34" s="46"/>
      <c r="I34" s="47"/>
      <c r="J34" s="42" t="str">
        <f t="shared" si="0"/>
        <v>Jan-00</v>
      </c>
    </row>
    <row r="35" spans="1:10" s="43" customFormat="1" ht="15.9" customHeight="1" x14ac:dyDescent="0.25">
      <c r="A35" s="49"/>
      <c r="B35" s="47"/>
      <c r="C35" s="46"/>
      <c r="D35" s="46"/>
      <c r="E35" s="50"/>
      <c r="F35" s="46"/>
      <c r="G35" s="46"/>
      <c r="H35" s="46"/>
      <c r="I35" s="47"/>
      <c r="J35" s="42" t="str">
        <f t="shared" si="0"/>
        <v>Jan-00</v>
      </c>
    </row>
    <row r="36" spans="1:10" s="43" customFormat="1" ht="15.9" customHeight="1" x14ac:dyDescent="0.25">
      <c r="A36" s="49"/>
      <c r="B36" s="47"/>
      <c r="C36" s="46"/>
      <c r="D36" s="46"/>
      <c r="E36" s="50"/>
      <c r="F36" s="46"/>
      <c r="G36" s="46"/>
      <c r="H36" s="46"/>
      <c r="I36" s="47"/>
      <c r="J36" s="42" t="str">
        <f t="shared" si="0"/>
        <v>Jan-00</v>
      </c>
    </row>
    <row r="37" spans="1:10" s="43" customFormat="1" ht="15.9" customHeight="1" x14ac:dyDescent="0.25">
      <c r="A37" s="49"/>
      <c r="B37" s="47"/>
      <c r="C37" s="46"/>
      <c r="D37" s="46"/>
      <c r="E37" s="50"/>
      <c r="F37" s="46"/>
      <c r="G37" s="46"/>
      <c r="H37" s="46"/>
      <c r="I37" s="47"/>
      <c r="J37" s="42" t="str">
        <f t="shared" si="0"/>
        <v>Jan-00</v>
      </c>
    </row>
    <row r="38" spans="1:10" s="43" customFormat="1" ht="15.9" customHeight="1" x14ac:dyDescent="0.25">
      <c r="A38" s="49"/>
      <c r="B38" s="47"/>
      <c r="C38" s="46"/>
      <c r="D38" s="46"/>
      <c r="E38" s="50"/>
      <c r="F38" s="46"/>
      <c r="G38" s="46"/>
      <c r="H38" s="46"/>
      <c r="I38" s="47"/>
      <c r="J38" s="42" t="str">
        <f t="shared" si="0"/>
        <v>Jan-00</v>
      </c>
    </row>
    <row r="39" spans="1:10" s="43" customFormat="1" ht="15.9" customHeight="1" x14ac:dyDescent="0.25">
      <c r="A39" s="49"/>
      <c r="B39" s="47"/>
      <c r="C39" s="46"/>
      <c r="D39" s="46"/>
      <c r="E39" s="50"/>
      <c r="F39" s="46"/>
      <c r="G39" s="46"/>
      <c r="H39" s="46"/>
      <c r="I39" s="47"/>
      <c r="J39" s="42" t="str">
        <f t="shared" si="0"/>
        <v>Jan-00</v>
      </c>
    </row>
    <row r="40" spans="1:10" s="43" customFormat="1" ht="15.9" customHeight="1" x14ac:dyDescent="0.25">
      <c r="A40" s="49"/>
      <c r="B40" s="47"/>
      <c r="C40" s="46"/>
      <c r="D40" s="46"/>
      <c r="E40" s="50"/>
      <c r="F40" s="46"/>
      <c r="G40" s="46"/>
      <c r="H40" s="46"/>
      <c r="I40" s="47"/>
      <c r="J40" s="42" t="str">
        <f t="shared" si="0"/>
        <v>Jan-00</v>
      </c>
    </row>
    <row r="41" spans="1:10" s="43" customFormat="1" ht="15.9" customHeight="1" x14ac:dyDescent="0.25">
      <c r="A41" s="49"/>
      <c r="B41" s="47"/>
      <c r="C41" s="46"/>
      <c r="D41" s="46"/>
      <c r="E41" s="50"/>
      <c r="F41" s="46"/>
      <c r="G41" s="46"/>
      <c r="H41" s="46"/>
      <c r="I41" s="47"/>
      <c r="J41" s="42" t="str">
        <f t="shared" si="0"/>
        <v>Jan-00</v>
      </c>
    </row>
    <row r="42" spans="1:10" s="43" customFormat="1" ht="15.9" customHeight="1" x14ac:dyDescent="0.25">
      <c r="A42" s="49"/>
      <c r="B42" s="47"/>
      <c r="C42" s="46"/>
      <c r="D42" s="46"/>
      <c r="E42" s="50"/>
      <c r="F42" s="46"/>
      <c r="G42" s="46"/>
      <c r="H42" s="46"/>
      <c r="I42" s="47"/>
      <c r="J42" s="42" t="str">
        <f t="shared" si="0"/>
        <v>Jan-00</v>
      </c>
    </row>
    <row r="43" spans="1:10" s="43" customFormat="1" ht="15.9" customHeight="1" x14ac:dyDescent="0.25">
      <c r="A43" s="49"/>
      <c r="B43" s="47"/>
      <c r="C43" s="46"/>
      <c r="D43" s="46"/>
      <c r="E43" s="50"/>
      <c r="F43" s="46"/>
      <c r="G43" s="46"/>
      <c r="H43" s="46"/>
      <c r="I43" s="47"/>
      <c r="J43" s="42" t="str">
        <f t="shared" si="0"/>
        <v>Jan-00</v>
      </c>
    </row>
    <row r="44" spans="1:10" s="43" customFormat="1" ht="15.9" customHeight="1" x14ac:dyDescent="0.25">
      <c r="A44" s="49"/>
      <c r="B44" s="47"/>
      <c r="C44" s="46"/>
      <c r="D44" s="46"/>
      <c r="E44" s="50"/>
      <c r="F44" s="46"/>
      <c r="G44" s="46"/>
      <c r="H44" s="46"/>
      <c r="I44" s="47"/>
      <c r="J44" s="42" t="str">
        <f t="shared" si="0"/>
        <v>Jan-00</v>
      </c>
    </row>
    <row r="45" spans="1:10" s="43" customFormat="1" ht="15.9" customHeight="1" x14ac:dyDescent="0.25">
      <c r="A45" s="49"/>
      <c r="B45" s="47"/>
      <c r="C45" s="46"/>
      <c r="D45" s="46"/>
      <c r="E45" s="50"/>
      <c r="F45" s="46"/>
      <c r="G45" s="46"/>
      <c r="H45" s="46"/>
      <c r="I45" s="47"/>
      <c r="J45" s="42" t="str">
        <f t="shared" si="0"/>
        <v>Jan-00</v>
      </c>
    </row>
    <row r="46" spans="1:10" s="43" customFormat="1" ht="15.9" customHeight="1" x14ac:dyDescent="0.25">
      <c r="A46" s="49"/>
      <c r="B46" s="47"/>
      <c r="C46" s="46"/>
      <c r="D46" s="46"/>
      <c r="E46" s="50"/>
      <c r="F46" s="46"/>
      <c r="G46" s="46"/>
      <c r="H46" s="46"/>
      <c r="I46" s="47"/>
      <c r="J46" s="42" t="str">
        <f t="shared" si="0"/>
        <v>Jan-00</v>
      </c>
    </row>
    <row r="47" spans="1:10" s="43" customFormat="1" ht="15.9" customHeight="1" x14ac:dyDescent="0.25">
      <c r="A47" s="49"/>
      <c r="B47" s="47"/>
      <c r="C47" s="46"/>
      <c r="D47" s="46"/>
      <c r="E47" s="50"/>
      <c r="F47" s="46"/>
      <c r="G47" s="46"/>
      <c r="H47" s="46"/>
      <c r="I47" s="47"/>
      <c r="J47" s="42" t="str">
        <f t="shared" si="0"/>
        <v>Jan-00</v>
      </c>
    </row>
    <row r="48" spans="1:10" s="43" customFormat="1" ht="15.9" customHeight="1" x14ac:dyDescent="0.25">
      <c r="A48" s="49"/>
      <c r="B48" s="47"/>
      <c r="C48" s="46"/>
      <c r="D48" s="46"/>
      <c r="E48" s="50"/>
      <c r="F48" s="46"/>
      <c r="G48" s="46"/>
      <c r="H48" s="46"/>
      <c r="I48" s="47"/>
      <c r="J48" s="42" t="str">
        <f t="shared" si="0"/>
        <v>Jan-00</v>
      </c>
    </row>
    <row r="49" spans="1:10" s="43" customFormat="1" ht="15.9" customHeight="1" x14ac:dyDescent="0.25">
      <c r="A49" s="49"/>
      <c r="B49" s="47"/>
      <c r="C49" s="46"/>
      <c r="D49" s="46"/>
      <c r="E49" s="50"/>
      <c r="F49" s="46"/>
      <c r="G49" s="46"/>
      <c r="H49" s="46"/>
      <c r="I49" s="47"/>
      <c r="J49" s="42" t="str">
        <f t="shared" si="0"/>
        <v>Jan-00</v>
      </c>
    </row>
    <row r="50" spans="1:10" s="43" customFormat="1" ht="15.9" customHeight="1" x14ac:dyDescent="0.25">
      <c r="A50" s="49"/>
      <c r="B50" s="47"/>
      <c r="C50" s="46"/>
      <c r="D50" s="46"/>
      <c r="E50" s="50"/>
      <c r="F50" s="46"/>
      <c r="G50" s="46"/>
      <c r="H50" s="46"/>
      <c r="I50" s="47"/>
      <c r="J50" s="42" t="str">
        <f t="shared" si="0"/>
        <v>Jan-00</v>
      </c>
    </row>
    <row r="51" spans="1:10" s="43" customFormat="1" ht="15.9" customHeight="1" x14ac:dyDescent="0.25">
      <c r="A51" s="49"/>
      <c r="B51" s="47"/>
      <c r="C51" s="46"/>
      <c r="D51" s="46"/>
      <c r="E51" s="50"/>
      <c r="F51" s="46"/>
      <c r="G51" s="46"/>
      <c r="H51" s="46"/>
      <c r="I51" s="47"/>
      <c r="J51" s="42" t="str">
        <f t="shared" si="0"/>
        <v>Jan-00</v>
      </c>
    </row>
    <row r="52" spans="1:10" s="43" customFormat="1" ht="15.9" customHeight="1" x14ac:dyDescent="0.25">
      <c r="A52" s="49"/>
      <c r="B52" s="47"/>
      <c r="C52" s="46"/>
      <c r="D52" s="46"/>
      <c r="E52" s="50"/>
      <c r="F52" s="46"/>
      <c r="G52" s="46"/>
      <c r="H52" s="46"/>
      <c r="I52" s="47"/>
      <c r="J52" s="42" t="str">
        <f t="shared" si="0"/>
        <v>Jan-00</v>
      </c>
    </row>
    <row r="53" spans="1:10" s="43" customFormat="1" ht="15.9" customHeight="1" x14ac:dyDescent="0.25">
      <c r="A53" s="49"/>
      <c r="B53" s="47"/>
      <c r="C53" s="46"/>
      <c r="D53" s="46"/>
      <c r="E53" s="50"/>
      <c r="F53" s="46"/>
      <c r="G53" s="46"/>
      <c r="H53" s="46"/>
      <c r="I53" s="47"/>
      <c r="J53" s="42" t="str">
        <f t="shared" si="0"/>
        <v>Jan-00</v>
      </c>
    </row>
    <row r="54" spans="1:10" s="43" customFormat="1" ht="15.9" customHeight="1" x14ac:dyDescent="0.25">
      <c r="A54" s="49"/>
      <c r="B54" s="47"/>
      <c r="C54" s="46"/>
      <c r="D54" s="46"/>
      <c r="E54" s="50"/>
      <c r="F54" s="46"/>
      <c r="G54" s="46"/>
      <c r="H54" s="46"/>
      <c r="I54" s="47"/>
      <c r="J54" s="42" t="str">
        <f t="shared" si="0"/>
        <v>Jan-00</v>
      </c>
    </row>
    <row r="55" spans="1:10" s="43" customFormat="1" ht="15.9" customHeight="1" x14ac:dyDescent="0.25">
      <c r="A55" s="49"/>
      <c r="B55" s="47"/>
      <c r="C55" s="46"/>
      <c r="D55" s="46"/>
      <c r="E55" s="50"/>
      <c r="F55" s="46"/>
      <c r="G55" s="46"/>
      <c r="H55" s="46"/>
      <c r="I55" s="47"/>
      <c r="J55" s="42" t="str">
        <f t="shared" si="0"/>
        <v>Jan-00</v>
      </c>
    </row>
    <row r="56" spans="1:10" s="43" customFormat="1" ht="15.9" customHeight="1" x14ac:dyDescent="0.25">
      <c r="A56" s="49"/>
      <c r="B56" s="47"/>
      <c r="C56" s="46"/>
      <c r="D56" s="46"/>
      <c r="E56" s="50"/>
      <c r="F56" s="46"/>
      <c r="G56" s="46"/>
      <c r="H56" s="46"/>
      <c r="I56" s="47"/>
      <c r="J56" s="42" t="str">
        <f t="shared" si="0"/>
        <v>Jan-00</v>
      </c>
    </row>
    <row r="57" spans="1:10" s="43" customFormat="1" ht="15.9" customHeight="1" x14ac:dyDescent="0.25">
      <c r="A57" s="49"/>
      <c r="B57" s="47"/>
      <c r="C57" s="46"/>
      <c r="D57" s="46"/>
      <c r="E57" s="50"/>
      <c r="F57" s="46"/>
      <c r="G57" s="46"/>
      <c r="H57" s="46"/>
      <c r="I57" s="47"/>
      <c r="J57" s="42" t="str">
        <f t="shared" si="0"/>
        <v>Jan-00</v>
      </c>
    </row>
    <row r="58" spans="1:10" s="43" customFormat="1" ht="15.9" customHeight="1" x14ac:dyDescent="0.25">
      <c r="A58" s="49"/>
      <c r="B58" s="47"/>
      <c r="C58" s="46"/>
      <c r="D58" s="46"/>
      <c r="E58" s="50"/>
      <c r="F58" s="46"/>
      <c r="G58" s="46"/>
      <c r="H58" s="46"/>
      <c r="I58" s="47"/>
      <c r="J58" s="42" t="str">
        <f t="shared" si="0"/>
        <v>Jan-00</v>
      </c>
    </row>
    <row r="59" spans="1:10" s="43" customFormat="1" ht="15.9" customHeight="1" x14ac:dyDescent="0.25">
      <c r="A59" s="49"/>
      <c r="B59" s="47"/>
      <c r="C59" s="46"/>
      <c r="D59" s="46"/>
      <c r="E59" s="50"/>
      <c r="F59" s="46"/>
      <c r="G59" s="46"/>
      <c r="H59" s="46"/>
      <c r="I59" s="47"/>
      <c r="J59" s="42" t="str">
        <f t="shared" si="0"/>
        <v>Jan-00</v>
      </c>
    </row>
    <row r="60" spans="1:10" s="43" customFormat="1" ht="15.9" customHeight="1" x14ac:dyDescent="0.25">
      <c r="A60" s="49"/>
      <c r="B60" s="47"/>
      <c r="C60" s="46"/>
      <c r="D60" s="46"/>
      <c r="E60" s="50"/>
      <c r="F60" s="46"/>
      <c r="G60" s="46"/>
      <c r="H60" s="46"/>
      <c r="I60" s="47"/>
      <c r="J60" s="42" t="str">
        <f t="shared" si="0"/>
        <v>Jan-00</v>
      </c>
    </row>
    <row r="61" spans="1:10" s="43" customFormat="1" ht="15.9" customHeight="1" x14ac:dyDescent="0.25">
      <c r="A61" s="49"/>
      <c r="B61" s="47"/>
      <c r="C61" s="46"/>
      <c r="D61" s="46"/>
      <c r="E61" s="50"/>
      <c r="F61" s="46"/>
      <c r="G61" s="46"/>
      <c r="H61" s="46"/>
      <c r="I61" s="47"/>
      <c r="J61" s="42" t="str">
        <f t="shared" si="0"/>
        <v>Jan-00</v>
      </c>
    </row>
    <row r="62" spans="1:10" s="43" customFormat="1" ht="15.9" customHeight="1" x14ac:dyDescent="0.25">
      <c r="A62" s="49"/>
      <c r="B62" s="47"/>
      <c r="C62" s="46"/>
      <c r="D62" s="46"/>
      <c r="E62" s="50"/>
      <c r="F62" s="46"/>
      <c r="G62" s="46"/>
      <c r="H62" s="46"/>
      <c r="I62" s="47"/>
      <c r="J62" s="42" t="str">
        <f t="shared" si="0"/>
        <v>Jan-00</v>
      </c>
    </row>
    <row r="63" spans="1:10" s="43" customFormat="1" ht="15.9" customHeight="1" x14ac:dyDescent="0.25">
      <c r="A63" s="49"/>
      <c r="B63" s="47"/>
      <c r="C63" s="46"/>
      <c r="D63" s="46"/>
      <c r="E63" s="50"/>
      <c r="F63" s="46"/>
      <c r="G63" s="46"/>
      <c r="H63" s="46"/>
      <c r="I63" s="47"/>
      <c r="J63" s="42" t="str">
        <f t="shared" si="0"/>
        <v>Jan-00</v>
      </c>
    </row>
    <row r="64" spans="1:10" s="43" customFormat="1" ht="15.9" customHeight="1" x14ac:dyDescent="0.25">
      <c r="A64" s="49"/>
      <c r="B64" s="47"/>
      <c r="C64" s="46"/>
      <c r="D64" s="46"/>
      <c r="E64" s="50"/>
      <c r="F64" s="46"/>
      <c r="G64" s="46"/>
      <c r="H64" s="46"/>
      <c r="I64" s="47"/>
      <c r="J64" s="42" t="str">
        <f t="shared" si="0"/>
        <v>Jan-00</v>
      </c>
    </row>
    <row r="65" spans="1:10" s="43" customFormat="1" ht="15.9" customHeight="1" x14ac:dyDescent="0.25">
      <c r="A65" s="49"/>
      <c r="B65" s="47"/>
      <c r="C65" s="46"/>
      <c r="D65" s="46"/>
      <c r="E65" s="50"/>
      <c r="F65" s="46"/>
      <c r="G65" s="46"/>
      <c r="H65" s="46"/>
      <c r="I65" s="47"/>
      <c r="J65" s="42" t="str">
        <f t="shared" ref="J65:J101" si="1">A65&amp;TEXT(B65,"mmm-yy")</f>
        <v>Jan-00</v>
      </c>
    </row>
    <row r="66" spans="1:10" s="43" customFormat="1" ht="15.9" customHeight="1" x14ac:dyDescent="0.25">
      <c r="A66" s="49"/>
      <c r="B66" s="47"/>
      <c r="C66" s="46"/>
      <c r="D66" s="46"/>
      <c r="E66" s="50"/>
      <c r="F66" s="46"/>
      <c r="G66" s="46"/>
      <c r="H66" s="46"/>
      <c r="I66" s="47"/>
      <c r="J66" s="42" t="str">
        <f t="shared" si="1"/>
        <v>Jan-00</v>
      </c>
    </row>
    <row r="67" spans="1:10" s="43" customFormat="1" ht="15.9" customHeight="1" x14ac:dyDescent="0.25">
      <c r="A67" s="49"/>
      <c r="B67" s="47"/>
      <c r="C67" s="46"/>
      <c r="D67" s="46"/>
      <c r="E67" s="50"/>
      <c r="F67" s="46"/>
      <c r="G67" s="46"/>
      <c r="H67" s="46"/>
      <c r="I67" s="47"/>
      <c r="J67" s="42" t="str">
        <f t="shared" si="1"/>
        <v>Jan-00</v>
      </c>
    </row>
    <row r="68" spans="1:10" s="43" customFormat="1" ht="15.9" customHeight="1" x14ac:dyDescent="0.25">
      <c r="A68" s="44"/>
      <c r="B68" s="45"/>
      <c r="C68" s="46"/>
      <c r="D68" s="46"/>
      <c r="E68" s="50"/>
      <c r="F68" s="46"/>
      <c r="G68" s="46"/>
      <c r="H68" s="46"/>
      <c r="I68" s="47"/>
      <c r="J68" s="42" t="str">
        <f t="shared" si="1"/>
        <v>Jan-00</v>
      </c>
    </row>
    <row r="69" spans="1:10" s="43" customFormat="1" ht="15.9" customHeight="1" x14ac:dyDescent="0.25">
      <c r="A69" s="44"/>
      <c r="B69" s="45"/>
      <c r="C69" s="46"/>
      <c r="D69" s="46"/>
      <c r="E69" s="50"/>
      <c r="F69" s="46"/>
      <c r="G69" s="46"/>
      <c r="H69" s="46"/>
      <c r="I69" s="47"/>
      <c r="J69" s="42" t="str">
        <f t="shared" si="1"/>
        <v>Jan-00</v>
      </c>
    </row>
    <row r="70" spans="1:10" s="43" customFormat="1" ht="15.9" customHeight="1" x14ac:dyDescent="0.25">
      <c r="A70" s="44"/>
      <c r="B70" s="45"/>
      <c r="C70" s="46"/>
      <c r="D70" s="46"/>
      <c r="E70" s="50"/>
      <c r="F70" s="46"/>
      <c r="G70" s="46"/>
      <c r="H70" s="46"/>
      <c r="I70" s="47"/>
      <c r="J70" s="42" t="str">
        <f t="shared" si="1"/>
        <v>Jan-00</v>
      </c>
    </row>
    <row r="71" spans="1:10" s="43" customFormat="1" ht="15.9" customHeight="1" x14ac:dyDescent="0.25">
      <c r="A71" s="44"/>
      <c r="B71" s="45"/>
      <c r="C71" s="46"/>
      <c r="D71" s="46"/>
      <c r="E71" s="50"/>
      <c r="F71" s="46"/>
      <c r="G71" s="46"/>
      <c r="H71" s="46"/>
      <c r="I71" s="47"/>
      <c r="J71" s="42" t="str">
        <f t="shared" si="1"/>
        <v>Jan-00</v>
      </c>
    </row>
    <row r="72" spans="1:10" s="43" customFormat="1" ht="15.9" customHeight="1" x14ac:dyDescent="0.25">
      <c r="A72" s="44"/>
      <c r="B72" s="45"/>
      <c r="C72" s="46"/>
      <c r="D72" s="46"/>
      <c r="E72" s="50"/>
      <c r="F72" s="46"/>
      <c r="G72" s="46"/>
      <c r="H72" s="46"/>
      <c r="I72" s="47"/>
      <c r="J72" s="42" t="str">
        <f t="shared" si="1"/>
        <v>Jan-00</v>
      </c>
    </row>
    <row r="73" spans="1:10" s="43" customFormat="1" ht="15.9" customHeight="1" x14ac:dyDescent="0.25">
      <c r="A73" s="44"/>
      <c r="B73" s="45"/>
      <c r="C73" s="46"/>
      <c r="D73" s="46"/>
      <c r="E73" s="50"/>
      <c r="F73" s="46"/>
      <c r="G73" s="46"/>
      <c r="H73" s="46"/>
      <c r="I73" s="47"/>
      <c r="J73" s="42" t="str">
        <f t="shared" si="1"/>
        <v>Jan-00</v>
      </c>
    </row>
    <row r="74" spans="1:10" s="43" customFormat="1" ht="15.9" customHeight="1" x14ac:dyDescent="0.25">
      <c r="A74" s="44"/>
      <c r="B74" s="45"/>
      <c r="C74" s="46"/>
      <c r="D74" s="46"/>
      <c r="E74" s="50"/>
      <c r="F74" s="46"/>
      <c r="G74" s="46"/>
      <c r="H74" s="46"/>
      <c r="I74" s="47"/>
      <c r="J74" s="42" t="str">
        <f t="shared" si="1"/>
        <v>Jan-00</v>
      </c>
    </row>
    <row r="75" spans="1:10" s="43" customFormat="1" ht="15.9" customHeight="1" x14ac:dyDescent="0.25">
      <c r="A75" s="44"/>
      <c r="B75" s="45"/>
      <c r="C75" s="46"/>
      <c r="D75" s="46"/>
      <c r="E75" s="50"/>
      <c r="F75" s="46"/>
      <c r="G75" s="46"/>
      <c r="H75" s="46"/>
      <c r="I75" s="47"/>
      <c r="J75" s="42" t="str">
        <f t="shared" si="1"/>
        <v>Jan-00</v>
      </c>
    </row>
    <row r="76" spans="1:10" s="43" customFormat="1" ht="15.9" customHeight="1" x14ac:dyDescent="0.25">
      <c r="A76" s="44"/>
      <c r="B76" s="45"/>
      <c r="C76" s="46"/>
      <c r="D76" s="46"/>
      <c r="E76" s="50"/>
      <c r="F76" s="46"/>
      <c r="G76" s="46"/>
      <c r="H76" s="46"/>
      <c r="I76" s="47"/>
      <c r="J76" s="42" t="str">
        <f t="shared" si="1"/>
        <v>Jan-00</v>
      </c>
    </row>
    <row r="77" spans="1:10" s="43" customFormat="1" ht="15.9" customHeight="1" x14ac:dyDescent="0.25">
      <c r="A77" s="44"/>
      <c r="B77" s="45"/>
      <c r="C77" s="46"/>
      <c r="D77" s="46"/>
      <c r="E77" s="50"/>
      <c r="F77" s="46"/>
      <c r="G77" s="46"/>
      <c r="H77" s="46"/>
      <c r="I77" s="47"/>
      <c r="J77" s="42" t="str">
        <f t="shared" si="1"/>
        <v>Jan-00</v>
      </c>
    </row>
    <row r="78" spans="1:10" s="43" customFormat="1" ht="15.9" customHeight="1" x14ac:dyDescent="0.25">
      <c r="A78" s="44"/>
      <c r="B78" s="45"/>
      <c r="C78" s="46"/>
      <c r="D78" s="46"/>
      <c r="E78" s="50"/>
      <c r="F78" s="46"/>
      <c r="G78" s="46"/>
      <c r="H78" s="46"/>
      <c r="I78" s="47"/>
      <c r="J78" s="42" t="str">
        <f t="shared" si="1"/>
        <v>Jan-00</v>
      </c>
    </row>
    <row r="79" spans="1:10" s="43" customFormat="1" ht="15.9" customHeight="1" x14ac:dyDescent="0.25">
      <c r="A79" s="44"/>
      <c r="B79" s="45"/>
      <c r="C79" s="46"/>
      <c r="D79" s="46"/>
      <c r="E79" s="50"/>
      <c r="F79" s="46"/>
      <c r="G79" s="46"/>
      <c r="H79" s="46"/>
      <c r="I79" s="47"/>
      <c r="J79" s="42" t="str">
        <f t="shared" si="1"/>
        <v>Jan-00</v>
      </c>
    </row>
    <row r="80" spans="1:10" s="43" customFormat="1" ht="15.9" customHeight="1" x14ac:dyDescent="0.25">
      <c r="A80" s="44"/>
      <c r="B80" s="45"/>
      <c r="C80" s="46"/>
      <c r="D80" s="46"/>
      <c r="E80" s="50"/>
      <c r="F80" s="46"/>
      <c r="G80" s="46"/>
      <c r="H80" s="46"/>
      <c r="I80" s="47"/>
      <c r="J80" s="42" t="str">
        <f t="shared" si="1"/>
        <v>Jan-00</v>
      </c>
    </row>
    <row r="81" spans="1:10" s="43" customFormat="1" ht="15.9" customHeight="1" x14ac:dyDescent="0.25">
      <c r="A81" s="44"/>
      <c r="B81" s="45"/>
      <c r="C81" s="46"/>
      <c r="D81" s="46"/>
      <c r="E81" s="50"/>
      <c r="F81" s="46"/>
      <c r="G81" s="46"/>
      <c r="H81" s="46"/>
      <c r="I81" s="47"/>
      <c r="J81" s="42" t="str">
        <f t="shared" si="1"/>
        <v>Jan-00</v>
      </c>
    </row>
    <row r="82" spans="1:10" s="43" customFormat="1" ht="15.9" customHeight="1" x14ac:dyDescent="0.25">
      <c r="A82" s="44"/>
      <c r="B82" s="45"/>
      <c r="C82" s="46"/>
      <c r="D82" s="46"/>
      <c r="E82" s="50"/>
      <c r="F82" s="46"/>
      <c r="G82" s="46"/>
      <c r="H82" s="46"/>
      <c r="I82" s="47"/>
      <c r="J82" s="42" t="str">
        <f t="shared" si="1"/>
        <v>Jan-00</v>
      </c>
    </row>
    <row r="83" spans="1:10" s="43" customFormat="1" ht="15.9" customHeight="1" x14ac:dyDescent="0.25">
      <c r="A83" s="44"/>
      <c r="B83" s="45"/>
      <c r="C83" s="46"/>
      <c r="D83" s="46"/>
      <c r="E83" s="50"/>
      <c r="F83" s="46"/>
      <c r="G83" s="46"/>
      <c r="H83" s="46"/>
      <c r="I83" s="47"/>
      <c r="J83" s="42" t="str">
        <f t="shared" si="1"/>
        <v>Jan-00</v>
      </c>
    </row>
    <row r="84" spans="1:10" s="43" customFormat="1" ht="15.9" customHeight="1" x14ac:dyDescent="0.25">
      <c r="A84" s="44"/>
      <c r="B84" s="45"/>
      <c r="C84" s="46"/>
      <c r="D84" s="46"/>
      <c r="E84" s="50"/>
      <c r="F84" s="46"/>
      <c r="G84" s="46"/>
      <c r="H84" s="46"/>
      <c r="I84" s="47"/>
      <c r="J84" s="42" t="str">
        <f t="shared" si="1"/>
        <v>Jan-00</v>
      </c>
    </row>
    <row r="85" spans="1:10" s="43" customFormat="1" ht="15.9" customHeight="1" x14ac:dyDescent="0.25">
      <c r="A85" s="44"/>
      <c r="B85" s="45"/>
      <c r="C85" s="46"/>
      <c r="D85" s="46"/>
      <c r="E85" s="50"/>
      <c r="F85" s="46"/>
      <c r="G85" s="46"/>
      <c r="H85" s="46"/>
      <c r="I85" s="47"/>
      <c r="J85" s="42" t="str">
        <f t="shared" si="1"/>
        <v>Jan-00</v>
      </c>
    </row>
    <row r="86" spans="1:10" s="43" customFormat="1" ht="15.9" customHeight="1" x14ac:dyDescent="0.25">
      <c r="A86" s="44"/>
      <c r="B86" s="45"/>
      <c r="C86" s="46"/>
      <c r="D86" s="46"/>
      <c r="E86" s="50"/>
      <c r="F86" s="46"/>
      <c r="G86" s="46"/>
      <c r="H86" s="46"/>
      <c r="I86" s="47"/>
      <c r="J86" s="42" t="str">
        <f t="shared" si="1"/>
        <v>Jan-00</v>
      </c>
    </row>
    <row r="87" spans="1:10" s="43" customFormat="1" ht="15.9" customHeight="1" x14ac:dyDescent="0.25">
      <c r="A87" s="44"/>
      <c r="B87" s="45"/>
      <c r="C87" s="46"/>
      <c r="D87" s="46"/>
      <c r="E87" s="50"/>
      <c r="F87" s="46"/>
      <c r="G87" s="46"/>
      <c r="H87" s="46"/>
      <c r="I87" s="47"/>
      <c r="J87" s="42" t="str">
        <f t="shared" si="1"/>
        <v>Jan-00</v>
      </c>
    </row>
    <row r="88" spans="1:10" s="43" customFormat="1" ht="15.9" customHeight="1" x14ac:dyDescent="0.25">
      <c r="A88" s="44"/>
      <c r="B88" s="45"/>
      <c r="C88" s="46"/>
      <c r="D88" s="46"/>
      <c r="E88" s="50"/>
      <c r="F88" s="46"/>
      <c r="G88" s="46"/>
      <c r="H88" s="46"/>
      <c r="I88" s="47"/>
      <c r="J88" s="42" t="str">
        <f t="shared" si="1"/>
        <v>Jan-00</v>
      </c>
    </row>
    <row r="89" spans="1:10" s="43" customFormat="1" ht="15.9" customHeight="1" x14ac:dyDescent="0.25">
      <c r="A89" s="44"/>
      <c r="B89" s="45"/>
      <c r="C89" s="46"/>
      <c r="D89" s="46"/>
      <c r="E89" s="50"/>
      <c r="F89" s="46"/>
      <c r="G89" s="46"/>
      <c r="H89" s="46"/>
      <c r="I89" s="47"/>
      <c r="J89" s="42" t="str">
        <f t="shared" si="1"/>
        <v>Jan-00</v>
      </c>
    </row>
    <row r="90" spans="1:10" s="43" customFormat="1" ht="15.9" customHeight="1" x14ac:dyDescent="0.25">
      <c r="A90" s="44"/>
      <c r="B90" s="45"/>
      <c r="C90" s="46"/>
      <c r="D90" s="46"/>
      <c r="E90" s="50"/>
      <c r="F90" s="46"/>
      <c r="G90" s="46"/>
      <c r="H90" s="46"/>
      <c r="I90" s="47"/>
      <c r="J90" s="42" t="str">
        <f t="shared" si="1"/>
        <v>Jan-00</v>
      </c>
    </row>
    <row r="91" spans="1:10" s="43" customFormat="1" ht="15.9" customHeight="1" x14ac:dyDescent="0.25">
      <c r="A91" s="44"/>
      <c r="B91" s="45"/>
      <c r="C91" s="46"/>
      <c r="D91" s="46"/>
      <c r="E91" s="50"/>
      <c r="F91" s="46"/>
      <c r="G91" s="46"/>
      <c r="H91" s="46"/>
      <c r="I91" s="47"/>
      <c r="J91" s="42" t="str">
        <f t="shared" si="1"/>
        <v>Jan-00</v>
      </c>
    </row>
    <row r="92" spans="1:10" s="43" customFormat="1" ht="15.9" customHeight="1" x14ac:dyDescent="0.25">
      <c r="A92" s="44"/>
      <c r="B92" s="45"/>
      <c r="C92" s="46"/>
      <c r="D92" s="46"/>
      <c r="E92" s="50"/>
      <c r="F92" s="46"/>
      <c r="G92" s="46"/>
      <c r="H92" s="46"/>
      <c r="I92" s="47"/>
      <c r="J92" s="42" t="str">
        <f t="shared" si="1"/>
        <v>Jan-00</v>
      </c>
    </row>
    <row r="93" spans="1:10" s="43" customFormat="1" ht="15.9" customHeight="1" x14ac:dyDescent="0.25">
      <c r="A93" s="44"/>
      <c r="B93" s="45"/>
      <c r="C93" s="46"/>
      <c r="D93" s="46"/>
      <c r="E93" s="50"/>
      <c r="F93" s="46"/>
      <c r="G93" s="46"/>
      <c r="H93" s="46"/>
      <c r="I93" s="47"/>
      <c r="J93" s="42" t="str">
        <f t="shared" si="1"/>
        <v>Jan-00</v>
      </c>
    </row>
    <row r="94" spans="1:10" s="43" customFormat="1" ht="15.9" customHeight="1" x14ac:dyDescent="0.25">
      <c r="A94" s="44"/>
      <c r="B94" s="45"/>
      <c r="C94" s="46"/>
      <c r="D94" s="46"/>
      <c r="E94" s="50"/>
      <c r="F94" s="46"/>
      <c r="G94" s="46"/>
      <c r="H94" s="46"/>
      <c r="I94" s="47"/>
      <c r="J94" s="42" t="str">
        <f t="shared" si="1"/>
        <v>Jan-00</v>
      </c>
    </row>
    <row r="95" spans="1:10" s="43" customFormat="1" ht="15.9" customHeight="1" x14ac:dyDescent="0.25">
      <c r="A95" s="44"/>
      <c r="B95" s="45"/>
      <c r="C95" s="46"/>
      <c r="D95" s="46"/>
      <c r="E95" s="50"/>
      <c r="F95" s="46"/>
      <c r="G95" s="46"/>
      <c r="H95" s="46"/>
      <c r="I95" s="47"/>
      <c r="J95" s="42" t="str">
        <f t="shared" si="1"/>
        <v>Jan-00</v>
      </c>
    </row>
    <row r="96" spans="1:10" s="43" customFormat="1" ht="15.9" customHeight="1" x14ac:dyDescent="0.25">
      <c r="A96" s="44"/>
      <c r="B96" s="45"/>
      <c r="C96" s="46"/>
      <c r="D96" s="46"/>
      <c r="E96" s="50"/>
      <c r="F96" s="46"/>
      <c r="G96" s="46"/>
      <c r="H96" s="46"/>
      <c r="I96" s="47"/>
      <c r="J96" s="42" t="str">
        <f t="shared" si="1"/>
        <v>Jan-00</v>
      </c>
    </row>
    <row r="97" spans="1:10" s="43" customFormat="1" ht="15.9" customHeight="1" x14ac:dyDescent="0.25">
      <c r="A97" s="44"/>
      <c r="B97" s="45"/>
      <c r="C97" s="46"/>
      <c r="D97" s="46"/>
      <c r="E97" s="50"/>
      <c r="F97" s="46"/>
      <c r="G97" s="46"/>
      <c r="H97" s="46"/>
      <c r="I97" s="47"/>
      <c r="J97" s="42" t="str">
        <f t="shared" si="1"/>
        <v>Jan-00</v>
      </c>
    </row>
    <row r="98" spans="1:10" s="43" customFormat="1" ht="15.9" customHeight="1" x14ac:dyDescent="0.25">
      <c r="A98" s="44"/>
      <c r="B98" s="45"/>
      <c r="C98" s="46"/>
      <c r="D98" s="46"/>
      <c r="E98" s="50"/>
      <c r="F98" s="46"/>
      <c r="G98" s="46"/>
      <c r="H98" s="46"/>
      <c r="I98" s="47"/>
      <c r="J98" s="42" t="str">
        <f t="shared" si="1"/>
        <v>Jan-00</v>
      </c>
    </row>
    <row r="99" spans="1:10" s="43" customFormat="1" ht="15.9" customHeight="1" x14ac:dyDescent="0.25">
      <c r="A99" s="44"/>
      <c r="B99" s="45"/>
      <c r="C99" s="46"/>
      <c r="D99" s="46"/>
      <c r="E99" s="50"/>
      <c r="F99" s="46"/>
      <c r="G99" s="46"/>
      <c r="H99" s="46"/>
      <c r="I99" s="47"/>
      <c r="J99" s="42" t="str">
        <f t="shared" si="1"/>
        <v>Jan-00</v>
      </c>
    </row>
    <row r="100" spans="1:10" s="43" customFormat="1" ht="15.9" customHeight="1" x14ac:dyDescent="0.25">
      <c r="A100" s="44"/>
      <c r="B100" s="45"/>
      <c r="C100" s="46"/>
      <c r="D100" s="46"/>
      <c r="E100" s="50"/>
      <c r="F100" s="46"/>
      <c r="G100" s="46"/>
      <c r="H100" s="46"/>
      <c r="I100" s="47"/>
      <c r="J100" s="42" t="str">
        <f t="shared" si="1"/>
        <v>Jan-00</v>
      </c>
    </row>
    <row r="101" spans="1:10" s="43" customFormat="1" ht="15.9" customHeight="1" x14ac:dyDescent="0.25">
      <c r="A101" s="44"/>
      <c r="B101" s="45"/>
      <c r="C101" s="46"/>
      <c r="D101" s="46"/>
      <c r="E101" s="50"/>
      <c r="F101" s="46"/>
      <c r="G101" s="46"/>
      <c r="H101" s="46"/>
      <c r="I101" s="47"/>
      <c r="J101" s="42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1" xr:uid="{00000000-0002-0000-0200-000000000000}">
      <formula1>"1000,2000,3000,4000,5000,6000,7000,8000,9000,10000"</formula1>
    </dataValidation>
  </dataValidations>
  <printOptions horizontalCentered="1"/>
  <pageMargins left="0.5" right="0.5" top="1" bottom="1" header="0.5" footer="0.5"/>
  <pageSetup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7"/>
  <sheetViews>
    <sheetView zoomScaleNormal="75" workbookViewId="0">
      <pane ySplit="1" topLeftCell="A2" activePane="bottomLeft" state="frozen"/>
      <selection pane="bottomLeft" activeCell="A2" sqref="A2:XFD3"/>
    </sheetView>
  </sheetViews>
  <sheetFormatPr defaultRowHeight="13.2" x14ac:dyDescent="0.25"/>
  <cols>
    <col min="1" max="1" width="6" bestFit="1" customWidth="1"/>
    <col min="3" max="3" width="14.88671875" bestFit="1" customWidth="1"/>
    <col min="4" max="4" width="10.44140625" style="51" bestFit="1" customWidth="1"/>
    <col min="5" max="5" width="5.5546875" bestFit="1" customWidth="1"/>
    <col min="6" max="6" width="16.44140625" bestFit="1" customWidth="1"/>
    <col min="7" max="7" width="15.5546875" bestFit="1" customWidth="1"/>
    <col min="8" max="8" width="11.44140625" bestFit="1" customWidth="1"/>
    <col min="9" max="9" width="14" customWidth="1"/>
    <col min="10" max="10" width="6.44140625" bestFit="1" customWidth="1"/>
    <col min="12" max="12" width="6.88671875" hidden="1" customWidth="1"/>
  </cols>
  <sheetData>
    <row r="1" spans="1:12" ht="104.1" customHeight="1" x14ac:dyDescent="0.25">
      <c r="A1" s="52" t="s">
        <v>12</v>
      </c>
      <c r="B1" s="53" t="s">
        <v>28</v>
      </c>
      <c r="C1" s="4" t="s">
        <v>18</v>
      </c>
      <c r="D1" s="55" t="s">
        <v>2</v>
      </c>
      <c r="E1" s="54" t="s">
        <v>14</v>
      </c>
      <c r="F1" s="4" t="s">
        <v>13</v>
      </c>
      <c r="G1" s="5" t="s">
        <v>15</v>
      </c>
      <c r="H1" s="5" t="s">
        <v>29</v>
      </c>
      <c r="I1" s="4" t="s">
        <v>23</v>
      </c>
      <c r="J1" s="4" t="s">
        <v>20</v>
      </c>
      <c r="K1" s="53" t="s">
        <v>21</v>
      </c>
      <c r="L1" s="3" t="s">
        <v>22</v>
      </c>
    </row>
    <row r="2" spans="1:12" s="43" customFormat="1" ht="15.9" customHeight="1" x14ac:dyDescent="0.25">
      <c r="A2" s="49"/>
      <c r="B2" s="47"/>
      <c r="C2" s="46"/>
      <c r="D2" s="50"/>
      <c r="E2" s="59"/>
      <c r="F2" s="46"/>
      <c r="G2" s="60"/>
      <c r="H2" s="46"/>
      <c r="I2" s="46"/>
      <c r="J2" s="46"/>
      <c r="K2" s="47"/>
      <c r="L2" s="56" t="str">
        <f t="shared" ref="L2:L64" si="0">A2&amp;TEXT(B2,"mmm-yy")</f>
        <v>Jan-00</v>
      </c>
    </row>
    <row r="3" spans="1:12" s="43" customFormat="1" ht="15.9" customHeight="1" x14ac:dyDescent="0.25">
      <c r="A3" s="49"/>
      <c r="B3" s="47"/>
      <c r="C3" s="46"/>
      <c r="D3" s="50"/>
      <c r="E3" s="59"/>
      <c r="F3" s="46"/>
      <c r="G3" s="60"/>
      <c r="H3" s="46"/>
      <c r="I3" s="46"/>
      <c r="J3" s="46"/>
      <c r="K3" s="47"/>
      <c r="L3" s="56" t="str">
        <f t="shared" si="0"/>
        <v>Jan-00</v>
      </c>
    </row>
    <row r="4" spans="1:12" s="43" customFormat="1" ht="15.9" customHeight="1" x14ac:dyDescent="0.25">
      <c r="A4" s="49"/>
      <c r="B4" s="47"/>
      <c r="C4" s="46"/>
      <c r="D4" s="50"/>
      <c r="E4" s="59"/>
      <c r="F4" s="46"/>
      <c r="G4" s="60"/>
      <c r="H4" s="46"/>
      <c r="I4" s="46"/>
      <c r="J4" s="46"/>
      <c r="K4" s="47"/>
      <c r="L4" s="56" t="str">
        <f t="shared" si="0"/>
        <v>Jan-00</v>
      </c>
    </row>
    <row r="5" spans="1:12" s="43" customFormat="1" ht="15.9" customHeight="1" x14ac:dyDescent="0.25">
      <c r="A5" s="39"/>
      <c r="B5" s="40"/>
      <c r="C5" s="41"/>
      <c r="D5" s="50"/>
      <c r="E5" s="57"/>
      <c r="F5" s="41"/>
      <c r="G5" s="58"/>
      <c r="H5" s="58"/>
      <c r="I5" s="41"/>
      <c r="J5" s="41"/>
      <c r="K5" s="40"/>
      <c r="L5" s="56" t="str">
        <f t="shared" si="0"/>
        <v>Jan-00</v>
      </c>
    </row>
    <row r="6" spans="1:12" s="43" customFormat="1" ht="15.9" customHeight="1" x14ac:dyDescent="0.25">
      <c r="A6" s="39"/>
      <c r="B6" s="40"/>
      <c r="C6" s="41"/>
      <c r="D6" s="50"/>
      <c r="E6" s="57"/>
      <c r="F6" s="41"/>
      <c r="G6" s="58"/>
      <c r="H6" s="58"/>
      <c r="I6" s="41"/>
      <c r="J6" s="41"/>
      <c r="K6" s="40"/>
      <c r="L6" s="56" t="str">
        <f t="shared" si="0"/>
        <v>Jan-00</v>
      </c>
    </row>
    <row r="7" spans="1:12" s="43" customFormat="1" ht="15.9" customHeight="1" x14ac:dyDescent="0.25">
      <c r="A7" s="49"/>
      <c r="B7" s="47"/>
      <c r="C7" s="46"/>
      <c r="D7" s="50"/>
      <c r="E7" s="59"/>
      <c r="F7" s="46"/>
      <c r="G7" s="60"/>
      <c r="H7" s="46"/>
      <c r="I7" s="46"/>
      <c r="J7" s="46"/>
      <c r="K7" s="47"/>
      <c r="L7" s="56" t="str">
        <f t="shared" si="0"/>
        <v>Jan-00</v>
      </c>
    </row>
    <row r="8" spans="1:12" s="43" customFormat="1" ht="15.9" customHeight="1" x14ac:dyDescent="0.25">
      <c r="A8" s="39"/>
      <c r="B8" s="40"/>
      <c r="C8" s="41"/>
      <c r="D8" s="50"/>
      <c r="E8" s="57"/>
      <c r="F8" s="41"/>
      <c r="G8" s="58"/>
      <c r="H8" s="58"/>
      <c r="I8" s="41"/>
      <c r="J8" s="41"/>
      <c r="K8" s="40"/>
      <c r="L8" s="56" t="str">
        <f t="shared" si="0"/>
        <v>Jan-00</v>
      </c>
    </row>
    <row r="9" spans="1:12" s="43" customFormat="1" ht="15.9" customHeight="1" x14ac:dyDescent="0.25">
      <c r="A9" s="49"/>
      <c r="B9" s="47"/>
      <c r="C9" s="46"/>
      <c r="D9" s="50"/>
      <c r="E9" s="59"/>
      <c r="F9" s="46"/>
      <c r="G9" s="60"/>
      <c r="H9" s="46"/>
      <c r="I9" s="46"/>
      <c r="J9" s="46"/>
      <c r="K9" s="47"/>
      <c r="L9" s="56" t="str">
        <f t="shared" si="0"/>
        <v>Jan-00</v>
      </c>
    </row>
    <row r="10" spans="1:12" s="43" customFormat="1" ht="15.9" customHeight="1" x14ac:dyDescent="0.25">
      <c r="A10" s="39"/>
      <c r="B10" s="40"/>
      <c r="C10" s="41"/>
      <c r="D10" s="50"/>
      <c r="E10" s="57"/>
      <c r="F10" s="41"/>
      <c r="G10" s="58"/>
      <c r="H10" s="58"/>
      <c r="I10" s="41"/>
      <c r="J10" s="41"/>
      <c r="K10" s="40"/>
      <c r="L10" s="56" t="str">
        <f t="shared" si="0"/>
        <v>Jan-00</v>
      </c>
    </row>
    <row r="11" spans="1:12" s="43" customFormat="1" ht="15.9" customHeight="1" x14ac:dyDescent="0.25">
      <c r="A11" s="39"/>
      <c r="B11" s="40"/>
      <c r="C11" s="41"/>
      <c r="D11" s="50"/>
      <c r="E11" s="57"/>
      <c r="F11" s="41"/>
      <c r="G11" s="58"/>
      <c r="H11" s="58"/>
      <c r="I11" s="41"/>
      <c r="J11" s="41"/>
      <c r="K11" s="40"/>
      <c r="L11" s="56" t="str">
        <f t="shared" si="0"/>
        <v>Jan-00</v>
      </c>
    </row>
    <row r="12" spans="1:12" s="43" customFormat="1" ht="15.9" customHeight="1" x14ac:dyDescent="0.25">
      <c r="A12" s="44"/>
      <c r="B12" s="47"/>
      <c r="C12" s="46"/>
      <c r="D12" s="50"/>
      <c r="E12" s="59"/>
      <c r="F12" s="46"/>
      <c r="G12" s="60"/>
      <c r="H12" s="60"/>
      <c r="I12" s="46"/>
      <c r="J12" s="46"/>
      <c r="K12" s="47"/>
      <c r="L12" s="56" t="str">
        <f t="shared" si="0"/>
        <v>Jan-00</v>
      </c>
    </row>
    <row r="13" spans="1:12" s="43" customFormat="1" ht="15.9" customHeight="1" x14ac:dyDescent="0.25">
      <c r="A13" s="44"/>
      <c r="B13" s="47"/>
      <c r="C13" s="46"/>
      <c r="D13" s="50"/>
      <c r="E13" s="59"/>
      <c r="F13" s="46"/>
      <c r="G13" s="60"/>
      <c r="H13" s="60"/>
      <c r="I13" s="46"/>
      <c r="J13" s="46"/>
      <c r="K13" s="47"/>
      <c r="L13" s="56" t="str">
        <f t="shared" si="0"/>
        <v>Jan-00</v>
      </c>
    </row>
    <row r="14" spans="1:12" s="43" customFormat="1" ht="15.9" customHeight="1" x14ac:dyDescent="0.25">
      <c r="A14" s="44"/>
      <c r="B14" s="47"/>
      <c r="C14" s="46"/>
      <c r="D14" s="50"/>
      <c r="E14" s="59"/>
      <c r="F14" s="46"/>
      <c r="G14" s="60"/>
      <c r="H14" s="60"/>
      <c r="I14" s="58"/>
      <c r="J14" s="46"/>
      <c r="K14" s="47"/>
      <c r="L14" s="56" t="str">
        <f t="shared" si="0"/>
        <v>Jan-00</v>
      </c>
    </row>
    <row r="15" spans="1:12" s="43" customFormat="1" ht="15.9" customHeight="1" x14ac:dyDescent="0.25">
      <c r="A15" s="49"/>
      <c r="B15" s="47"/>
      <c r="C15" s="46"/>
      <c r="D15" s="50"/>
      <c r="E15" s="59"/>
      <c r="F15" s="46"/>
      <c r="G15" s="60"/>
      <c r="H15" s="46"/>
      <c r="I15" s="46"/>
      <c r="J15" s="46"/>
      <c r="K15" s="47"/>
      <c r="L15" s="56" t="str">
        <f t="shared" si="0"/>
        <v>Jan-00</v>
      </c>
    </row>
    <row r="16" spans="1:12" s="43" customFormat="1" ht="15.9" customHeight="1" x14ac:dyDescent="0.25">
      <c r="A16" s="49"/>
      <c r="B16" s="47"/>
      <c r="C16" s="46"/>
      <c r="D16" s="50"/>
      <c r="E16" s="59"/>
      <c r="F16" s="46"/>
      <c r="G16" s="60"/>
      <c r="H16" s="46"/>
      <c r="I16" s="46"/>
      <c r="J16" s="46"/>
      <c r="K16" s="47"/>
      <c r="L16" s="56" t="str">
        <f t="shared" si="0"/>
        <v>Jan-00</v>
      </c>
    </row>
    <row r="17" spans="1:12" s="43" customFormat="1" ht="15.9" customHeight="1" x14ac:dyDescent="0.25">
      <c r="A17" s="49"/>
      <c r="B17" s="47"/>
      <c r="C17" s="46"/>
      <c r="D17" s="50"/>
      <c r="E17" s="59"/>
      <c r="F17" s="46"/>
      <c r="G17" s="60"/>
      <c r="H17" s="46"/>
      <c r="I17" s="46"/>
      <c r="J17" s="46"/>
      <c r="K17" s="47"/>
      <c r="L17" s="56" t="str">
        <f t="shared" si="0"/>
        <v>Jan-00</v>
      </c>
    </row>
    <row r="18" spans="1:12" s="43" customFormat="1" ht="15.9" customHeight="1" x14ac:dyDescent="0.25">
      <c r="A18" s="49"/>
      <c r="B18" s="47"/>
      <c r="C18" s="46"/>
      <c r="D18" s="50"/>
      <c r="E18" s="59"/>
      <c r="F18" s="46"/>
      <c r="G18" s="60"/>
      <c r="H18" s="46"/>
      <c r="I18" s="46"/>
      <c r="J18" s="46"/>
      <c r="K18" s="47"/>
      <c r="L18" s="56" t="str">
        <f t="shared" si="0"/>
        <v>Jan-00</v>
      </c>
    </row>
    <row r="19" spans="1:12" s="43" customFormat="1" ht="15.9" customHeight="1" x14ac:dyDescent="0.25">
      <c r="A19" s="49"/>
      <c r="B19" s="47"/>
      <c r="C19" s="46"/>
      <c r="D19" s="50"/>
      <c r="E19" s="59"/>
      <c r="F19" s="46"/>
      <c r="G19" s="60"/>
      <c r="H19" s="46"/>
      <c r="I19" s="46"/>
      <c r="J19" s="46"/>
      <c r="K19" s="47"/>
      <c r="L19" s="56" t="str">
        <f t="shared" si="0"/>
        <v>Jan-00</v>
      </c>
    </row>
    <row r="20" spans="1:12" s="43" customFormat="1" ht="15.9" customHeight="1" x14ac:dyDescent="0.25">
      <c r="A20" s="49"/>
      <c r="B20" s="47"/>
      <c r="C20" s="46"/>
      <c r="D20" s="50"/>
      <c r="E20" s="59"/>
      <c r="F20" s="46"/>
      <c r="G20" s="60"/>
      <c r="H20" s="46"/>
      <c r="I20" s="46"/>
      <c r="J20" s="46"/>
      <c r="K20" s="47"/>
      <c r="L20" s="56" t="str">
        <f t="shared" si="0"/>
        <v>Jan-00</v>
      </c>
    </row>
    <row r="21" spans="1:12" s="43" customFormat="1" ht="15.9" customHeight="1" x14ac:dyDescent="0.25">
      <c r="A21" s="49"/>
      <c r="B21" s="47"/>
      <c r="C21" s="46"/>
      <c r="D21" s="50"/>
      <c r="E21" s="59"/>
      <c r="F21" s="46"/>
      <c r="G21" s="60"/>
      <c r="H21" s="46"/>
      <c r="I21" s="46"/>
      <c r="J21" s="46"/>
      <c r="K21" s="47"/>
      <c r="L21" s="56" t="str">
        <f t="shared" si="0"/>
        <v>Jan-00</v>
      </c>
    </row>
    <row r="22" spans="1:12" s="43" customFormat="1" ht="15.9" customHeight="1" x14ac:dyDescent="0.25">
      <c r="A22" s="49"/>
      <c r="B22" s="47"/>
      <c r="C22" s="46"/>
      <c r="D22" s="50"/>
      <c r="E22" s="59"/>
      <c r="F22" s="46"/>
      <c r="G22" s="60"/>
      <c r="H22" s="46"/>
      <c r="I22" s="46"/>
      <c r="J22" s="46"/>
      <c r="K22" s="47"/>
      <c r="L22" s="56" t="str">
        <f t="shared" si="0"/>
        <v>Jan-00</v>
      </c>
    </row>
    <row r="23" spans="1:12" s="43" customFormat="1" ht="15.9" customHeight="1" x14ac:dyDescent="0.25">
      <c r="A23" s="49"/>
      <c r="B23" s="47"/>
      <c r="C23" s="46"/>
      <c r="D23" s="50"/>
      <c r="E23" s="59"/>
      <c r="F23" s="46"/>
      <c r="G23" s="60"/>
      <c r="H23" s="46"/>
      <c r="I23" s="46"/>
      <c r="J23" s="46"/>
      <c r="K23" s="47"/>
      <c r="L23" s="56" t="str">
        <f t="shared" si="0"/>
        <v>Jan-00</v>
      </c>
    </row>
    <row r="24" spans="1:12" s="43" customFormat="1" ht="15.9" customHeight="1" x14ac:dyDescent="0.25">
      <c r="A24" s="49"/>
      <c r="B24" s="47"/>
      <c r="C24" s="46"/>
      <c r="D24" s="50"/>
      <c r="E24" s="59"/>
      <c r="F24" s="46"/>
      <c r="G24" s="60"/>
      <c r="H24" s="46"/>
      <c r="I24" s="46"/>
      <c r="J24" s="46"/>
      <c r="K24" s="47"/>
      <c r="L24" s="56" t="str">
        <f t="shared" si="0"/>
        <v>Jan-00</v>
      </c>
    </row>
    <row r="25" spans="1:12" s="43" customFormat="1" ht="15.9" customHeight="1" x14ac:dyDescent="0.25">
      <c r="A25" s="49"/>
      <c r="B25" s="47"/>
      <c r="C25" s="46"/>
      <c r="D25" s="50"/>
      <c r="E25" s="59"/>
      <c r="F25" s="46"/>
      <c r="G25" s="60"/>
      <c r="H25" s="46"/>
      <c r="I25" s="46"/>
      <c r="J25" s="46"/>
      <c r="K25" s="47"/>
      <c r="L25" s="56" t="str">
        <f t="shared" si="0"/>
        <v>Jan-00</v>
      </c>
    </row>
    <row r="26" spans="1:12" s="43" customFormat="1" ht="15.9" customHeight="1" x14ac:dyDescent="0.25">
      <c r="A26" s="62"/>
      <c r="B26" s="40"/>
      <c r="C26" s="41"/>
      <c r="D26" s="50"/>
      <c r="E26" s="57"/>
      <c r="F26" s="41"/>
      <c r="G26" s="58"/>
      <c r="H26" s="41"/>
      <c r="I26" s="41"/>
      <c r="J26" s="41"/>
      <c r="K26" s="40"/>
      <c r="L26" s="56" t="str">
        <f t="shared" si="0"/>
        <v>Jan-00</v>
      </c>
    </row>
    <row r="27" spans="1:12" s="43" customFormat="1" ht="15.9" customHeight="1" x14ac:dyDescent="0.25">
      <c r="A27" s="62"/>
      <c r="B27" s="40"/>
      <c r="C27" s="41"/>
      <c r="D27" s="50"/>
      <c r="E27" s="57"/>
      <c r="F27" s="41"/>
      <c r="G27" s="58"/>
      <c r="H27" s="41"/>
      <c r="I27" s="41"/>
      <c r="J27" s="41"/>
      <c r="K27" s="40"/>
      <c r="L27" s="56" t="str">
        <f t="shared" si="0"/>
        <v>Jan-00</v>
      </c>
    </row>
    <row r="28" spans="1:12" s="43" customFormat="1" ht="15.9" customHeight="1" x14ac:dyDescent="0.25">
      <c r="A28" s="49"/>
      <c r="B28" s="47"/>
      <c r="C28" s="46"/>
      <c r="D28" s="50"/>
      <c r="E28" s="59"/>
      <c r="F28" s="46"/>
      <c r="G28" s="60"/>
      <c r="H28" s="46"/>
      <c r="I28" s="46"/>
      <c r="J28" s="46"/>
      <c r="K28" s="47"/>
      <c r="L28" s="56" t="str">
        <f t="shared" si="0"/>
        <v>Jan-00</v>
      </c>
    </row>
    <row r="29" spans="1:12" s="43" customFormat="1" ht="15.9" customHeight="1" x14ac:dyDescent="0.25">
      <c r="A29" s="49"/>
      <c r="B29" s="47"/>
      <c r="C29" s="46"/>
      <c r="D29" s="50"/>
      <c r="E29" s="59"/>
      <c r="F29" s="46"/>
      <c r="G29" s="60"/>
      <c r="H29" s="46"/>
      <c r="I29" s="46"/>
      <c r="J29" s="46"/>
      <c r="K29" s="47"/>
      <c r="L29" s="56" t="str">
        <f t="shared" si="0"/>
        <v>Jan-00</v>
      </c>
    </row>
    <row r="30" spans="1:12" s="43" customFormat="1" ht="15.9" customHeight="1" x14ac:dyDescent="0.25">
      <c r="A30" s="49"/>
      <c r="B30" s="47"/>
      <c r="C30" s="46"/>
      <c r="D30" s="50"/>
      <c r="E30" s="59"/>
      <c r="F30" s="46"/>
      <c r="G30" s="60"/>
      <c r="H30" s="46"/>
      <c r="I30" s="46"/>
      <c r="J30" s="46"/>
      <c r="K30" s="47"/>
      <c r="L30" s="56" t="str">
        <f t="shared" si="0"/>
        <v>Jan-00</v>
      </c>
    </row>
    <row r="31" spans="1:12" s="43" customFormat="1" ht="15.9" customHeight="1" x14ac:dyDescent="0.25">
      <c r="A31" s="49"/>
      <c r="B31" s="47"/>
      <c r="C31" s="46"/>
      <c r="D31" s="50"/>
      <c r="E31" s="59"/>
      <c r="F31" s="46"/>
      <c r="G31" s="60"/>
      <c r="H31" s="46"/>
      <c r="I31" s="46"/>
      <c r="J31" s="46"/>
      <c r="K31" s="47"/>
      <c r="L31" s="56" t="str">
        <f t="shared" si="0"/>
        <v>Jan-00</v>
      </c>
    </row>
    <row r="32" spans="1:12" s="43" customFormat="1" ht="15.9" customHeight="1" x14ac:dyDescent="0.25">
      <c r="A32" s="49"/>
      <c r="B32" s="47"/>
      <c r="C32" s="46"/>
      <c r="D32" s="50"/>
      <c r="E32" s="59"/>
      <c r="F32" s="46"/>
      <c r="G32" s="60"/>
      <c r="H32" s="46"/>
      <c r="I32" s="46"/>
      <c r="J32" s="46"/>
      <c r="K32" s="47"/>
      <c r="L32" s="56" t="str">
        <f t="shared" si="0"/>
        <v>Jan-00</v>
      </c>
    </row>
    <row r="33" spans="1:12" s="43" customFormat="1" ht="15.9" customHeight="1" x14ac:dyDescent="0.25">
      <c r="A33" s="44"/>
      <c r="B33" s="47"/>
      <c r="C33" s="46"/>
      <c r="D33" s="50"/>
      <c r="E33" s="59"/>
      <c r="F33" s="46"/>
      <c r="G33" s="60"/>
      <c r="H33" s="60"/>
      <c r="I33" s="58"/>
      <c r="J33" s="46"/>
      <c r="K33" s="47"/>
      <c r="L33" s="56" t="str">
        <f t="shared" si="0"/>
        <v>Jan-00</v>
      </c>
    </row>
    <row r="34" spans="1:12" s="43" customFormat="1" ht="15.9" customHeight="1" x14ac:dyDescent="0.25">
      <c r="A34" s="44"/>
      <c r="B34" s="47"/>
      <c r="C34" s="46"/>
      <c r="D34" s="50"/>
      <c r="E34" s="59"/>
      <c r="F34" s="46"/>
      <c r="G34" s="60"/>
      <c r="H34" s="60"/>
      <c r="I34" s="58"/>
      <c r="J34" s="46"/>
      <c r="K34" s="47"/>
      <c r="L34" s="56" t="str">
        <f t="shared" si="0"/>
        <v>Jan-00</v>
      </c>
    </row>
    <row r="35" spans="1:12" s="43" customFormat="1" ht="15.9" customHeight="1" x14ac:dyDescent="0.25">
      <c r="A35" s="44"/>
      <c r="B35" s="47"/>
      <c r="C35" s="46"/>
      <c r="D35" s="50"/>
      <c r="E35" s="59"/>
      <c r="F35" s="46"/>
      <c r="G35" s="60"/>
      <c r="H35" s="60"/>
      <c r="I35" s="58"/>
      <c r="J35" s="46"/>
      <c r="K35" s="47"/>
      <c r="L35" s="56" t="str">
        <f t="shared" si="0"/>
        <v>Jan-00</v>
      </c>
    </row>
    <row r="36" spans="1:12" s="43" customFormat="1" ht="15.9" customHeight="1" x14ac:dyDescent="0.25">
      <c r="A36" s="44"/>
      <c r="B36" s="47"/>
      <c r="C36" s="46"/>
      <c r="D36" s="50"/>
      <c r="E36" s="59"/>
      <c r="F36" s="46"/>
      <c r="G36" s="60"/>
      <c r="H36" s="60"/>
      <c r="I36" s="58"/>
      <c r="J36" s="46"/>
      <c r="K36" s="47"/>
      <c r="L36" s="56" t="str">
        <f t="shared" si="0"/>
        <v>Jan-00</v>
      </c>
    </row>
    <row r="37" spans="1:12" s="43" customFormat="1" ht="15.9" customHeight="1" x14ac:dyDescent="0.25">
      <c r="A37" s="49"/>
      <c r="B37" s="47"/>
      <c r="C37" s="46"/>
      <c r="D37" s="50"/>
      <c r="E37" s="59"/>
      <c r="F37" s="46"/>
      <c r="G37" s="60"/>
      <c r="H37" s="46"/>
      <c r="I37" s="46"/>
      <c r="J37" s="46"/>
      <c r="K37" s="47"/>
      <c r="L37" s="56" t="str">
        <f t="shared" si="0"/>
        <v>Jan-00</v>
      </c>
    </row>
    <row r="38" spans="1:12" s="43" customFormat="1" ht="15.9" customHeight="1" x14ac:dyDescent="0.25">
      <c r="A38" s="49"/>
      <c r="B38" s="47"/>
      <c r="C38" s="46"/>
      <c r="D38" s="50"/>
      <c r="E38" s="59"/>
      <c r="F38" s="46"/>
      <c r="G38" s="60"/>
      <c r="H38" s="46"/>
      <c r="I38" s="46"/>
      <c r="J38" s="46"/>
      <c r="K38" s="47"/>
      <c r="L38" s="56" t="str">
        <f t="shared" si="0"/>
        <v>Jan-00</v>
      </c>
    </row>
    <row r="39" spans="1:12" s="43" customFormat="1" ht="15.9" customHeight="1" x14ac:dyDescent="0.25">
      <c r="A39" s="49"/>
      <c r="B39" s="47"/>
      <c r="C39" s="46"/>
      <c r="D39" s="50"/>
      <c r="E39" s="59"/>
      <c r="F39" s="46"/>
      <c r="G39" s="60"/>
      <c r="H39" s="46"/>
      <c r="I39" s="46"/>
      <c r="J39" s="46"/>
      <c r="K39" s="47"/>
      <c r="L39" s="56" t="str">
        <f t="shared" si="0"/>
        <v>Jan-00</v>
      </c>
    </row>
    <row r="40" spans="1:12" s="43" customFormat="1" ht="15.9" customHeight="1" x14ac:dyDescent="0.25">
      <c r="A40" s="49"/>
      <c r="B40" s="47"/>
      <c r="C40" s="46"/>
      <c r="D40" s="50"/>
      <c r="E40" s="59"/>
      <c r="F40" s="46"/>
      <c r="G40" s="60"/>
      <c r="H40" s="46"/>
      <c r="I40" s="46"/>
      <c r="J40" s="46"/>
      <c r="K40" s="47"/>
      <c r="L40" s="56" t="str">
        <f t="shared" si="0"/>
        <v>Jan-00</v>
      </c>
    </row>
    <row r="41" spans="1:12" s="43" customFormat="1" ht="15.9" customHeight="1" x14ac:dyDescent="0.25">
      <c r="A41" s="49"/>
      <c r="B41" s="47"/>
      <c r="C41" s="46"/>
      <c r="D41" s="50"/>
      <c r="E41" s="59"/>
      <c r="F41" s="46"/>
      <c r="G41" s="60"/>
      <c r="H41" s="46"/>
      <c r="I41" s="46"/>
      <c r="J41" s="46"/>
      <c r="K41" s="47"/>
      <c r="L41" s="56" t="str">
        <f t="shared" si="0"/>
        <v>Jan-00</v>
      </c>
    </row>
    <row r="42" spans="1:12" s="43" customFormat="1" ht="15.9" customHeight="1" x14ac:dyDescent="0.25">
      <c r="A42" s="44"/>
      <c r="B42" s="47"/>
      <c r="C42" s="46"/>
      <c r="D42" s="50"/>
      <c r="E42" s="59"/>
      <c r="F42" s="46"/>
      <c r="G42" s="60"/>
      <c r="H42" s="60"/>
      <c r="I42" s="58"/>
      <c r="J42" s="46"/>
      <c r="K42" s="47"/>
      <c r="L42" s="56" t="str">
        <f t="shared" si="0"/>
        <v>Jan-00</v>
      </c>
    </row>
    <row r="43" spans="1:12" s="43" customFormat="1" ht="15.9" customHeight="1" x14ac:dyDescent="0.25">
      <c r="A43" s="44"/>
      <c r="B43" s="47"/>
      <c r="C43" s="46"/>
      <c r="D43" s="50"/>
      <c r="E43" s="59"/>
      <c r="F43" s="46"/>
      <c r="G43" s="60"/>
      <c r="H43" s="60"/>
      <c r="I43" s="58"/>
      <c r="J43" s="46"/>
      <c r="K43" s="47"/>
      <c r="L43" s="56" t="str">
        <f t="shared" si="0"/>
        <v>Jan-00</v>
      </c>
    </row>
    <row r="44" spans="1:12" s="43" customFormat="1" ht="15.9" customHeight="1" x14ac:dyDescent="0.25">
      <c r="A44" s="49"/>
      <c r="B44" s="47"/>
      <c r="C44" s="46"/>
      <c r="D44" s="50"/>
      <c r="E44" s="59"/>
      <c r="F44" s="46"/>
      <c r="G44" s="60"/>
      <c r="H44" s="46"/>
      <c r="I44" s="46"/>
      <c r="J44" s="46"/>
      <c r="K44" s="47"/>
      <c r="L44" s="56" t="str">
        <f t="shared" si="0"/>
        <v>Jan-00</v>
      </c>
    </row>
    <row r="45" spans="1:12" s="43" customFormat="1" ht="15.9" customHeight="1" x14ac:dyDescent="0.25">
      <c r="A45" s="49"/>
      <c r="B45" s="47"/>
      <c r="C45" s="46"/>
      <c r="D45" s="50"/>
      <c r="E45" s="59"/>
      <c r="F45" s="46"/>
      <c r="G45" s="60"/>
      <c r="H45" s="46"/>
      <c r="I45" s="46"/>
      <c r="J45" s="46"/>
      <c r="K45" s="47"/>
      <c r="L45" s="56" t="str">
        <f t="shared" si="0"/>
        <v>Jan-00</v>
      </c>
    </row>
    <row r="46" spans="1:12" s="43" customFormat="1" ht="15.9" customHeight="1" x14ac:dyDescent="0.25">
      <c r="A46" s="49"/>
      <c r="B46" s="47"/>
      <c r="C46" s="46"/>
      <c r="D46" s="50"/>
      <c r="E46" s="59"/>
      <c r="F46" s="46"/>
      <c r="G46" s="60"/>
      <c r="H46" s="46"/>
      <c r="I46" s="46"/>
      <c r="J46" s="46"/>
      <c r="K46" s="47"/>
      <c r="L46" s="56" t="str">
        <f t="shared" si="0"/>
        <v>Jan-00</v>
      </c>
    </row>
    <row r="47" spans="1:12" s="43" customFormat="1" ht="15.9" customHeight="1" x14ac:dyDescent="0.25">
      <c r="A47" s="49"/>
      <c r="B47" s="47"/>
      <c r="C47" s="46"/>
      <c r="D47" s="50"/>
      <c r="E47" s="59"/>
      <c r="F47" s="46"/>
      <c r="G47" s="60"/>
      <c r="H47" s="46"/>
      <c r="I47" s="46"/>
      <c r="J47" s="46"/>
      <c r="K47" s="47"/>
      <c r="L47" s="56" t="str">
        <f t="shared" si="0"/>
        <v>Jan-00</v>
      </c>
    </row>
    <row r="48" spans="1:12" s="43" customFormat="1" ht="15.9" customHeight="1" x14ac:dyDescent="0.25">
      <c r="A48" s="44"/>
      <c r="B48" s="47"/>
      <c r="C48" s="46"/>
      <c r="D48" s="50"/>
      <c r="E48" s="59"/>
      <c r="F48" s="46"/>
      <c r="G48" s="60"/>
      <c r="H48" s="60"/>
      <c r="I48" s="58"/>
      <c r="J48" s="46"/>
      <c r="K48" s="47"/>
      <c r="L48" s="56" t="str">
        <f t="shared" si="0"/>
        <v>Jan-00</v>
      </c>
    </row>
    <row r="49" spans="1:12" s="43" customFormat="1" ht="15.9" customHeight="1" x14ac:dyDescent="0.25">
      <c r="A49" s="44"/>
      <c r="B49" s="47"/>
      <c r="C49" s="46"/>
      <c r="D49" s="50"/>
      <c r="E49" s="59"/>
      <c r="F49" s="46"/>
      <c r="G49" s="60"/>
      <c r="H49" s="60"/>
      <c r="I49" s="58"/>
      <c r="J49" s="46"/>
      <c r="K49" s="47"/>
      <c r="L49" s="56" t="str">
        <f t="shared" si="0"/>
        <v>Jan-00</v>
      </c>
    </row>
    <row r="50" spans="1:12" s="43" customFormat="1" ht="15.9" customHeight="1" x14ac:dyDescent="0.25">
      <c r="A50" s="49"/>
      <c r="B50" s="47"/>
      <c r="C50" s="46"/>
      <c r="D50" s="50"/>
      <c r="E50" s="59"/>
      <c r="F50" s="46"/>
      <c r="G50" s="60"/>
      <c r="H50" s="46"/>
      <c r="I50" s="46"/>
      <c r="J50" s="46"/>
      <c r="K50" s="47"/>
      <c r="L50" s="56" t="str">
        <f t="shared" si="0"/>
        <v>Jan-00</v>
      </c>
    </row>
    <row r="51" spans="1:12" s="43" customFormat="1" ht="15.9" customHeight="1" x14ac:dyDescent="0.25">
      <c r="A51" s="49"/>
      <c r="B51" s="47"/>
      <c r="C51" s="46"/>
      <c r="D51" s="50"/>
      <c r="E51" s="59"/>
      <c r="F51" s="46"/>
      <c r="G51" s="60"/>
      <c r="H51" s="46"/>
      <c r="I51" s="46"/>
      <c r="J51" s="46"/>
      <c r="K51" s="47"/>
      <c r="L51" s="56" t="str">
        <f t="shared" si="0"/>
        <v>Jan-00</v>
      </c>
    </row>
    <row r="52" spans="1:12" s="43" customFormat="1" ht="15.9" customHeight="1" x14ac:dyDescent="0.25">
      <c r="A52" s="49"/>
      <c r="B52" s="47"/>
      <c r="C52" s="46"/>
      <c r="D52" s="50"/>
      <c r="E52" s="59"/>
      <c r="F52" s="46"/>
      <c r="G52" s="60"/>
      <c r="H52" s="46"/>
      <c r="I52" s="46"/>
      <c r="J52" s="46"/>
      <c r="K52" s="47"/>
      <c r="L52" s="56" t="str">
        <f t="shared" si="0"/>
        <v>Jan-00</v>
      </c>
    </row>
    <row r="53" spans="1:12" s="43" customFormat="1" ht="15.9" customHeight="1" x14ac:dyDescent="0.25">
      <c r="A53" s="49"/>
      <c r="B53" s="47"/>
      <c r="C53" s="46"/>
      <c r="D53" s="50"/>
      <c r="E53" s="59"/>
      <c r="F53" s="46"/>
      <c r="G53" s="60"/>
      <c r="H53" s="46"/>
      <c r="I53" s="46"/>
      <c r="J53" s="46"/>
      <c r="K53" s="47"/>
      <c r="L53" s="56" t="str">
        <f t="shared" si="0"/>
        <v>Jan-00</v>
      </c>
    </row>
    <row r="54" spans="1:12" s="43" customFormat="1" ht="15.9" customHeight="1" x14ac:dyDescent="0.25">
      <c r="A54" s="49"/>
      <c r="B54" s="47"/>
      <c r="C54" s="46"/>
      <c r="D54" s="50"/>
      <c r="E54" s="59"/>
      <c r="F54" s="46"/>
      <c r="G54" s="60"/>
      <c r="H54" s="46"/>
      <c r="I54" s="46"/>
      <c r="J54" s="46"/>
      <c r="K54" s="47"/>
      <c r="L54" s="56" t="str">
        <f t="shared" si="0"/>
        <v>Jan-00</v>
      </c>
    </row>
    <row r="55" spans="1:12" s="43" customFormat="1" ht="15.9" customHeight="1" x14ac:dyDescent="0.25">
      <c r="A55" s="49"/>
      <c r="B55" s="47"/>
      <c r="C55" s="46"/>
      <c r="D55" s="50"/>
      <c r="E55" s="59"/>
      <c r="F55" s="46"/>
      <c r="G55" s="60"/>
      <c r="H55" s="46"/>
      <c r="I55" s="46"/>
      <c r="J55" s="46"/>
      <c r="K55" s="47"/>
      <c r="L55" s="56" t="str">
        <f t="shared" si="0"/>
        <v>Jan-00</v>
      </c>
    </row>
    <row r="56" spans="1:12" s="43" customFormat="1" ht="15.9" customHeight="1" x14ac:dyDescent="0.25">
      <c r="A56" s="49"/>
      <c r="B56" s="47"/>
      <c r="C56" s="46"/>
      <c r="D56" s="50"/>
      <c r="E56" s="59"/>
      <c r="F56" s="46"/>
      <c r="G56" s="60"/>
      <c r="H56" s="46"/>
      <c r="I56" s="46"/>
      <c r="J56" s="46"/>
      <c r="K56" s="47"/>
      <c r="L56" s="56" t="str">
        <f t="shared" si="0"/>
        <v>Jan-00</v>
      </c>
    </row>
    <row r="57" spans="1:12" s="43" customFormat="1" ht="15.9" customHeight="1" x14ac:dyDescent="0.25">
      <c r="A57" s="44"/>
      <c r="B57" s="47"/>
      <c r="C57" s="46"/>
      <c r="D57" s="50"/>
      <c r="E57" s="59"/>
      <c r="F57" s="46"/>
      <c r="G57" s="60"/>
      <c r="H57" s="60"/>
      <c r="I57" s="58"/>
      <c r="J57" s="46"/>
      <c r="K57" s="47"/>
      <c r="L57" s="56" t="str">
        <f t="shared" si="0"/>
        <v>Jan-00</v>
      </c>
    </row>
    <row r="58" spans="1:12" s="43" customFormat="1" ht="15.9" customHeight="1" x14ac:dyDescent="0.25">
      <c r="A58" s="49"/>
      <c r="B58" s="47"/>
      <c r="C58" s="46"/>
      <c r="D58" s="50"/>
      <c r="E58" s="59"/>
      <c r="F58" s="46"/>
      <c r="G58" s="60"/>
      <c r="H58" s="46"/>
      <c r="I58" s="46"/>
      <c r="J58" s="46"/>
      <c r="K58" s="47"/>
      <c r="L58" s="56" t="str">
        <f t="shared" si="0"/>
        <v>Jan-00</v>
      </c>
    </row>
    <row r="59" spans="1:12" s="43" customFormat="1" ht="15.9" customHeight="1" x14ac:dyDescent="0.25">
      <c r="A59" s="49"/>
      <c r="B59" s="47"/>
      <c r="C59" s="46"/>
      <c r="D59" s="50"/>
      <c r="E59" s="59"/>
      <c r="F59" s="46"/>
      <c r="G59" s="60"/>
      <c r="H59" s="46"/>
      <c r="I59" s="46"/>
      <c r="J59" s="46"/>
      <c r="K59" s="47"/>
      <c r="L59" s="56" t="str">
        <f t="shared" si="0"/>
        <v>Jan-00</v>
      </c>
    </row>
    <row r="60" spans="1:12" s="43" customFormat="1" ht="15.9" customHeight="1" x14ac:dyDescent="0.25">
      <c r="A60" s="49"/>
      <c r="B60" s="47"/>
      <c r="C60" s="46"/>
      <c r="D60" s="50"/>
      <c r="E60" s="59"/>
      <c r="F60" s="46"/>
      <c r="G60" s="60"/>
      <c r="H60" s="46"/>
      <c r="I60" s="46"/>
      <c r="J60" s="46"/>
      <c r="K60" s="47"/>
      <c r="L60" s="56" t="str">
        <f t="shared" si="0"/>
        <v>Jan-00</v>
      </c>
    </row>
    <row r="61" spans="1:12" s="43" customFormat="1" ht="15.9" customHeight="1" x14ac:dyDescent="0.25">
      <c r="A61" s="49"/>
      <c r="B61" s="47"/>
      <c r="C61" s="46"/>
      <c r="D61" s="50"/>
      <c r="E61" s="59"/>
      <c r="F61" s="60"/>
      <c r="G61" s="60"/>
      <c r="H61" s="46"/>
      <c r="I61" s="46"/>
      <c r="J61" s="46"/>
      <c r="K61" s="47"/>
      <c r="L61" s="56" t="str">
        <f t="shared" si="0"/>
        <v>Jan-00</v>
      </c>
    </row>
    <row r="62" spans="1:12" s="43" customFormat="1" ht="15.9" customHeight="1" x14ac:dyDescent="0.25">
      <c r="A62" s="49"/>
      <c r="B62" s="47"/>
      <c r="C62" s="46"/>
      <c r="D62" s="50"/>
      <c r="E62" s="59"/>
      <c r="F62" s="60"/>
      <c r="G62" s="60"/>
      <c r="H62" s="46"/>
      <c r="I62" s="46"/>
      <c r="J62" s="46"/>
      <c r="K62" s="47"/>
      <c r="L62" s="56" t="str">
        <f t="shared" si="0"/>
        <v>Jan-00</v>
      </c>
    </row>
    <row r="63" spans="1:12" s="43" customFormat="1" ht="15.9" customHeight="1" x14ac:dyDescent="0.25">
      <c r="A63" s="49"/>
      <c r="B63" s="47"/>
      <c r="C63" s="46"/>
      <c r="D63" s="50"/>
      <c r="E63" s="59"/>
      <c r="F63" s="60"/>
      <c r="G63" s="60"/>
      <c r="H63" s="46"/>
      <c r="I63" s="46"/>
      <c r="J63" s="46"/>
      <c r="K63" s="47"/>
      <c r="L63" s="56" t="str">
        <f t="shared" si="0"/>
        <v>Jan-00</v>
      </c>
    </row>
    <row r="64" spans="1:12" s="43" customFormat="1" ht="15.9" customHeight="1" x14ac:dyDescent="0.25">
      <c r="A64" s="49"/>
      <c r="B64" s="47"/>
      <c r="C64" s="46"/>
      <c r="D64" s="50"/>
      <c r="E64" s="59"/>
      <c r="F64" s="60"/>
      <c r="G64" s="60"/>
      <c r="H64" s="46"/>
      <c r="I64" s="46"/>
      <c r="J64" s="46"/>
      <c r="K64" s="47"/>
      <c r="L64" s="56" t="str">
        <f t="shared" si="0"/>
        <v>Jan-00</v>
      </c>
    </row>
    <row r="65" spans="1:12" s="43" customFormat="1" ht="15.9" customHeight="1" x14ac:dyDescent="0.25">
      <c r="A65" s="49"/>
      <c r="B65" s="47"/>
      <c r="C65" s="46"/>
      <c r="D65" s="50"/>
      <c r="E65" s="59"/>
      <c r="F65" s="60"/>
      <c r="G65" s="60"/>
      <c r="H65" s="46"/>
      <c r="I65" s="46"/>
      <c r="J65" s="46"/>
      <c r="K65" s="47"/>
      <c r="L65" s="56" t="str">
        <f t="shared" ref="L65:L107" si="1">A65&amp;TEXT(B65,"mmm-yy")</f>
        <v>Jan-00</v>
      </c>
    </row>
    <row r="66" spans="1:12" s="43" customFormat="1" ht="15.9" customHeight="1" x14ac:dyDescent="0.25">
      <c r="A66" s="49"/>
      <c r="B66" s="47"/>
      <c r="C66" s="46"/>
      <c r="D66" s="50"/>
      <c r="E66" s="59"/>
      <c r="F66" s="46"/>
      <c r="G66" s="60"/>
      <c r="H66" s="46"/>
      <c r="I66" s="46"/>
      <c r="J66" s="46"/>
      <c r="K66" s="47"/>
      <c r="L66" s="56" t="str">
        <f t="shared" si="1"/>
        <v>Jan-00</v>
      </c>
    </row>
    <row r="67" spans="1:12" s="43" customFormat="1" ht="15.9" customHeight="1" x14ac:dyDescent="0.25">
      <c r="A67" s="49"/>
      <c r="B67" s="47"/>
      <c r="C67" s="46"/>
      <c r="D67" s="50"/>
      <c r="E67" s="59"/>
      <c r="F67" s="46"/>
      <c r="G67" s="60"/>
      <c r="H67" s="46"/>
      <c r="I67" s="46"/>
      <c r="J67" s="46"/>
      <c r="K67" s="47"/>
      <c r="L67" s="56" t="str">
        <f t="shared" si="1"/>
        <v>Jan-00</v>
      </c>
    </row>
    <row r="68" spans="1:12" s="43" customFormat="1" ht="15.9" customHeight="1" x14ac:dyDescent="0.25">
      <c r="A68" s="49"/>
      <c r="B68" s="47"/>
      <c r="C68" s="46"/>
      <c r="D68" s="50"/>
      <c r="E68" s="59"/>
      <c r="F68" s="46"/>
      <c r="G68" s="60"/>
      <c r="H68" s="46"/>
      <c r="I68" s="46"/>
      <c r="J68" s="46"/>
      <c r="K68" s="47"/>
      <c r="L68" s="56" t="str">
        <f t="shared" si="1"/>
        <v>Jan-00</v>
      </c>
    </row>
    <row r="69" spans="1:12" s="43" customFormat="1" ht="15.9" customHeight="1" x14ac:dyDescent="0.25">
      <c r="A69" s="49"/>
      <c r="B69" s="47"/>
      <c r="C69" s="46"/>
      <c r="D69" s="50"/>
      <c r="E69" s="59"/>
      <c r="F69" s="46"/>
      <c r="G69" s="60"/>
      <c r="H69" s="46"/>
      <c r="I69" s="46"/>
      <c r="J69" s="46"/>
      <c r="K69" s="47"/>
      <c r="L69" s="56" t="str">
        <f t="shared" si="1"/>
        <v>Jan-00</v>
      </c>
    </row>
    <row r="70" spans="1:12" s="43" customFormat="1" ht="15.9" customHeight="1" x14ac:dyDescent="0.25">
      <c r="A70" s="49"/>
      <c r="B70" s="47"/>
      <c r="C70" s="46"/>
      <c r="D70" s="50"/>
      <c r="E70" s="59"/>
      <c r="F70" s="46"/>
      <c r="G70" s="60"/>
      <c r="H70" s="46"/>
      <c r="I70" s="46"/>
      <c r="J70" s="46"/>
      <c r="K70" s="47"/>
      <c r="L70" s="56" t="str">
        <f t="shared" si="1"/>
        <v>Jan-00</v>
      </c>
    </row>
    <row r="71" spans="1:12" s="43" customFormat="1" ht="15.9" customHeight="1" x14ac:dyDescent="0.25">
      <c r="A71" s="44"/>
      <c r="B71" s="47"/>
      <c r="C71" s="46"/>
      <c r="D71" s="50"/>
      <c r="E71" s="59"/>
      <c r="F71" s="46"/>
      <c r="G71" s="60"/>
      <c r="H71" s="60"/>
      <c r="I71" s="58"/>
      <c r="J71" s="46"/>
      <c r="K71" s="47"/>
      <c r="L71" s="56" t="str">
        <f t="shared" si="1"/>
        <v>Jan-00</v>
      </c>
    </row>
    <row r="72" spans="1:12" s="43" customFormat="1" ht="15.9" customHeight="1" x14ac:dyDescent="0.25">
      <c r="A72" s="44"/>
      <c r="B72" s="47"/>
      <c r="C72" s="46"/>
      <c r="D72" s="50"/>
      <c r="E72" s="59"/>
      <c r="F72" s="46"/>
      <c r="G72" s="60"/>
      <c r="H72" s="60"/>
      <c r="I72" s="58"/>
      <c r="J72" s="46"/>
      <c r="K72" s="47"/>
      <c r="L72" s="56" t="str">
        <f t="shared" si="1"/>
        <v>Jan-00</v>
      </c>
    </row>
    <row r="73" spans="1:12" s="43" customFormat="1" ht="15.9" customHeight="1" x14ac:dyDescent="0.25">
      <c r="A73" s="49"/>
      <c r="B73" s="47"/>
      <c r="C73" s="46"/>
      <c r="D73" s="50"/>
      <c r="E73" s="59"/>
      <c r="F73" s="46"/>
      <c r="G73" s="60"/>
      <c r="H73" s="46"/>
      <c r="I73" s="46"/>
      <c r="J73" s="46"/>
      <c r="K73" s="47"/>
      <c r="L73" s="56" t="str">
        <f t="shared" si="1"/>
        <v>Jan-00</v>
      </c>
    </row>
    <row r="74" spans="1:12" s="43" customFormat="1" ht="15.9" customHeight="1" x14ac:dyDescent="0.25">
      <c r="A74" s="49"/>
      <c r="B74" s="47"/>
      <c r="C74" s="46"/>
      <c r="D74" s="50"/>
      <c r="E74" s="59"/>
      <c r="F74" s="46"/>
      <c r="G74" s="60"/>
      <c r="H74" s="46"/>
      <c r="I74" s="46"/>
      <c r="J74" s="46"/>
      <c r="K74" s="47"/>
      <c r="L74" s="56" t="str">
        <f t="shared" si="1"/>
        <v>Jan-00</v>
      </c>
    </row>
    <row r="75" spans="1:12" s="43" customFormat="1" ht="15.9" customHeight="1" x14ac:dyDescent="0.25">
      <c r="A75" s="49"/>
      <c r="B75" s="47"/>
      <c r="C75" s="46"/>
      <c r="D75" s="50"/>
      <c r="E75" s="59"/>
      <c r="F75" s="46"/>
      <c r="G75" s="60"/>
      <c r="H75" s="46"/>
      <c r="I75" s="46"/>
      <c r="J75" s="46"/>
      <c r="K75" s="47"/>
      <c r="L75" s="56" t="str">
        <f t="shared" si="1"/>
        <v>Jan-00</v>
      </c>
    </row>
    <row r="76" spans="1:12" s="43" customFormat="1" ht="15.9" customHeight="1" x14ac:dyDescent="0.25">
      <c r="A76" s="49"/>
      <c r="B76" s="47"/>
      <c r="C76" s="46"/>
      <c r="D76" s="50"/>
      <c r="E76" s="59"/>
      <c r="F76" s="46"/>
      <c r="G76" s="60"/>
      <c r="H76" s="46"/>
      <c r="I76" s="46"/>
      <c r="J76" s="46"/>
      <c r="K76" s="47"/>
      <c r="L76" s="56" t="str">
        <f t="shared" si="1"/>
        <v>Jan-00</v>
      </c>
    </row>
    <row r="77" spans="1:12" s="43" customFormat="1" ht="15.9" customHeight="1" x14ac:dyDescent="0.25">
      <c r="A77" s="49"/>
      <c r="B77" s="47"/>
      <c r="C77" s="46"/>
      <c r="D77" s="50"/>
      <c r="E77" s="59"/>
      <c r="F77" s="46"/>
      <c r="G77" s="60"/>
      <c r="H77" s="46"/>
      <c r="I77" s="46"/>
      <c r="J77" s="46"/>
      <c r="K77" s="47"/>
      <c r="L77" s="56" t="str">
        <f t="shared" si="1"/>
        <v>Jan-00</v>
      </c>
    </row>
    <row r="78" spans="1:12" s="43" customFormat="1" ht="15.9" customHeight="1" x14ac:dyDescent="0.25">
      <c r="A78" s="49"/>
      <c r="B78" s="47"/>
      <c r="C78" s="46"/>
      <c r="D78" s="50"/>
      <c r="E78" s="59"/>
      <c r="F78" s="46"/>
      <c r="G78" s="60"/>
      <c r="H78" s="46"/>
      <c r="I78" s="46"/>
      <c r="J78" s="46"/>
      <c r="K78" s="47"/>
      <c r="L78" s="56" t="str">
        <f t="shared" si="1"/>
        <v>Jan-00</v>
      </c>
    </row>
    <row r="79" spans="1:12" s="43" customFormat="1" ht="15.9" customHeight="1" x14ac:dyDescent="0.25">
      <c r="A79" s="49"/>
      <c r="B79" s="47"/>
      <c r="C79" s="46"/>
      <c r="D79" s="50"/>
      <c r="E79" s="59"/>
      <c r="F79" s="46"/>
      <c r="G79" s="60"/>
      <c r="H79" s="46"/>
      <c r="I79" s="46"/>
      <c r="J79" s="46"/>
      <c r="K79" s="47"/>
      <c r="L79" s="56" t="str">
        <f t="shared" si="1"/>
        <v>Jan-00</v>
      </c>
    </row>
    <row r="80" spans="1:12" s="43" customFormat="1" ht="15.9" customHeight="1" x14ac:dyDescent="0.25">
      <c r="A80" s="44"/>
      <c r="B80" s="47"/>
      <c r="C80" s="46"/>
      <c r="D80" s="50"/>
      <c r="E80" s="59"/>
      <c r="F80" s="46"/>
      <c r="G80" s="60"/>
      <c r="H80" s="60"/>
      <c r="I80" s="58"/>
      <c r="J80" s="46"/>
      <c r="K80" s="47"/>
      <c r="L80" s="56" t="str">
        <f t="shared" si="1"/>
        <v>Jan-00</v>
      </c>
    </row>
    <row r="81" spans="1:12" s="43" customFormat="1" ht="15.9" customHeight="1" x14ac:dyDescent="0.25">
      <c r="A81" s="44"/>
      <c r="B81" s="47"/>
      <c r="C81" s="46"/>
      <c r="D81" s="50"/>
      <c r="E81" s="59"/>
      <c r="F81" s="46"/>
      <c r="G81" s="60"/>
      <c r="H81" s="60"/>
      <c r="I81" s="58"/>
      <c r="J81" s="46"/>
      <c r="K81" s="47"/>
      <c r="L81" s="56" t="str">
        <f t="shared" si="1"/>
        <v>Jan-00</v>
      </c>
    </row>
    <row r="82" spans="1:12" s="43" customFormat="1" ht="15.9" customHeight="1" x14ac:dyDescent="0.25">
      <c r="A82" s="49"/>
      <c r="B82" s="47"/>
      <c r="C82" s="46"/>
      <c r="D82" s="50"/>
      <c r="E82" s="59"/>
      <c r="F82" s="46"/>
      <c r="G82" s="60"/>
      <c r="H82" s="46"/>
      <c r="I82" s="46"/>
      <c r="J82" s="46"/>
      <c r="K82" s="47"/>
      <c r="L82" s="56" t="str">
        <f t="shared" si="1"/>
        <v>Jan-00</v>
      </c>
    </row>
    <row r="83" spans="1:12" s="43" customFormat="1" ht="15.9" customHeight="1" x14ac:dyDescent="0.25">
      <c r="A83" s="49"/>
      <c r="B83" s="47"/>
      <c r="C83" s="46"/>
      <c r="D83" s="50"/>
      <c r="E83" s="59"/>
      <c r="F83" s="46"/>
      <c r="G83" s="60"/>
      <c r="H83" s="46"/>
      <c r="I83" s="46"/>
      <c r="J83" s="46"/>
      <c r="K83" s="47"/>
      <c r="L83" s="56" t="str">
        <f t="shared" si="1"/>
        <v>Jan-00</v>
      </c>
    </row>
    <row r="84" spans="1:12" s="43" customFormat="1" ht="15.9" customHeight="1" x14ac:dyDescent="0.25">
      <c r="A84" s="49"/>
      <c r="B84" s="47"/>
      <c r="C84" s="46"/>
      <c r="D84" s="50"/>
      <c r="E84" s="59"/>
      <c r="F84" s="46"/>
      <c r="G84" s="60"/>
      <c r="H84" s="46"/>
      <c r="I84" s="46"/>
      <c r="J84" s="46"/>
      <c r="K84" s="47"/>
      <c r="L84" s="56" t="str">
        <f t="shared" si="1"/>
        <v>Jan-00</v>
      </c>
    </row>
    <row r="85" spans="1:12" s="43" customFormat="1" ht="15.9" customHeight="1" x14ac:dyDescent="0.25">
      <c r="A85" s="44"/>
      <c r="B85" s="47"/>
      <c r="C85" s="46"/>
      <c r="D85" s="50"/>
      <c r="E85" s="59"/>
      <c r="F85" s="46"/>
      <c r="G85" s="60"/>
      <c r="H85" s="60"/>
      <c r="I85" s="58"/>
      <c r="J85" s="46"/>
      <c r="K85" s="47"/>
      <c r="L85" s="56" t="str">
        <f t="shared" si="1"/>
        <v>Jan-00</v>
      </c>
    </row>
    <row r="86" spans="1:12" s="43" customFormat="1" ht="15.9" customHeight="1" x14ac:dyDescent="0.25">
      <c r="A86" s="49"/>
      <c r="B86" s="47"/>
      <c r="C86" s="46"/>
      <c r="D86" s="50"/>
      <c r="E86" s="59"/>
      <c r="F86" s="46"/>
      <c r="G86" s="60"/>
      <c r="H86" s="46"/>
      <c r="I86" s="46"/>
      <c r="J86" s="46"/>
      <c r="K86" s="47"/>
      <c r="L86" s="56" t="str">
        <f t="shared" si="1"/>
        <v>Jan-00</v>
      </c>
    </row>
    <row r="87" spans="1:12" s="43" customFormat="1" ht="15.9" customHeight="1" x14ac:dyDescent="0.25">
      <c r="A87" s="49"/>
      <c r="B87" s="47"/>
      <c r="C87" s="46"/>
      <c r="D87" s="50"/>
      <c r="E87" s="59"/>
      <c r="F87" s="46"/>
      <c r="G87" s="60"/>
      <c r="H87" s="46"/>
      <c r="I87" s="46"/>
      <c r="J87" s="46"/>
      <c r="K87" s="47"/>
      <c r="L87" s="56" t="str">
        <f t="shared" si="1"/>
        <v>Jan-00</v>
      </c>
    </row>
    <row r="88" spans="1:12" s="43" customFormat="1" ht="15.9" customHeight="1" x14ac:dyDescent="0.25">
      <c r="A88" s="44"/>
      <c r="B88" s="47"/>
      <c r="C88" s="46"/>
      <c r="D88" s="50"/>
      <c r="E88" s="59"/>
      <c r="F88" s="46"/>
      <c r="G88" s="60"/>
      <c r="H88" s="60"/>
      <c r="I88" s="58"/>
      <c r="J88" s="46"/>
      <c r="K88" s="47"/>
      <c r="L88" s="56" t="str">
        <f t="shared" si="1"/>
        <v>Jan-00</v>
      </c>
    </row>
    <row r="89" spans="1:12" s="43" customFormat="1" ht="15.9" customHeight="1" x14ac:dyDescent="0.25">
      <c r="A89" s="49"/>
      <c r="B89" s="47"/>
      <c r="C89" s="46"/>
      <c r="D89" s="50"/>
      <c r="E89" s="59"/>
      <c r="F89" s="46"/>
      <c r="G89" s="60"/>
      <c r="H89" s="46"/>
      <c r="I89" s="46"/>
      <c r="J89" s="46"/>
      <c r="K89" s="47"/>
      <c r="L89" s="56" t="str">
        <f t="shared" si="1"/>
        <v>Jan-00</v>
      </c>
    </row>
    <row r="90" spans="1:12" s="43" customFormat="1" ht="15.9" customHeight="1" x14ac:dyDescent="0.25">
      <c r="A90" s="49"/>
      <c r="B90" s="47"/>
      <c r="C90" s="46"/>
      <c r="D90" s="50"/>
      <c r="E90" s="59"/>
      <c r="F90" s="46"/>
      <c r="G90" s="60"/>
      <c r="H90" s="46"/>
      <c r="I90" s="46"/>
      <c r="J90" s="46"/>
      <c r="K90" s="47"/>
      <c r="L90" s="56" t="str">
        <f t="shared" si="1"/>
        <v>Jan-00</v>
      </c>
    </row>
    <row r="91" spans="1:12" s="43" customFormat="1" ht="15.9" customHeight="1" x14ac:dyDescent="0.25">
      <c r="A91" s="39"/>
      <c r="B91" s="47"/>
      <c r="C91" s="41"/>
      <c r="D91" s="50"/>
      <c r="E91" s="59"/>
      <c r="F91" s="41"/>
      <c r="G91" s="58"/>
      <c r="H91" s="58"/>
      <c r="I91" s="58"/>
      <c r="J91" s="41"/>
      <c r="K91" s="47"/>
      <c r="L91" s="56" t="str">
        <f t="shared" si="1"/>
        <v>Jan-00</v>
      </c>
    </row>
    <row r="92" spans="1:12" s="43" customFormat="1" ht="15.9" customHeight="1" x14ac:dyDescent="0.25">
      <c r="A92" s="49"/>
      <c r="B92" s="47"/>
      <c r="C92" s="46"/>
      <c r="D92" s="50"/>
      <c r="E92" s="59"/>
      <c r="F92" s="46"/>
      <c r="G92" s="60"/>
      <c r="H92" s="46"/>
      <c r="I92" s="46"/>
      <c r="J92" s="46"/>
      <c r="K92" s="47"/>
      <c r="L92" s="56" t="str">
        <f t="shared" si="1"/>
        <v>Jan-00</v>
      </c>
    </row>
    <row r="93" spans="1:12" s="43" customFormat="1" ht="15.9" customHeight="1" x14ac:dyDescent="0.25">
      <c r="A93" s="49"/>
      <c r="B93" s="47"/>
      <c r="C93" s="46"/>
      <c r="D93" s="50"/>
      <c r="E93" s="59"/>
      <c r="F93" s="46"/>
      <c r="G93" s="60"/>
      <c r="H93" s="46"/>
      <c r="I93" s="46"/>
      <c r="J93" s="46"/>
      <c r="K93" s="47"/>
      <c r="L93" s="56" t="str">
        <f t="shared" si="1"/>
        <v>Jan-00</v>
      </c>
    </row>
    <row r="94" spans="1:12" s="43" customFormat="1" ht="15.9" customHeight="1" x14ac:dyDescent="0.25">
      <c r="A94" s="49"/>
      <c r="B94" s="47"/>
      <c r="C94" s="46"/>
      <c r="D94" s="50"/>
      <c r="E94" s="59"/>
      <c r="F94" s="46"/>
      <c r="G94" s="60"/>
      <c r="H94" s="46"/>
      <c r="I94" s="46"/>
      <c r="J94" s="46"/>
      <c r="K94" s="47"/>
      <c r="L94" s="56" t="str">
        <f t="shared" si="1"/>
        <v>Jan-00</v>
      </c>
    </row>
    <row r="95" spans="1:12" s="43" customFormat="1" ht="15.9" customHeight="1" x14ac:dyDescent="0.25">
      <c r="A95" s="49"/>
      <c r="B95" s="47"/>
      <c r="C95" s="46"/>
      <c r="D95" s="50"/>
      <c r="E95" s="59"/>
      <c r="F95" s="46"/>
      <c r="G95" s="60"/>
      <c r="H95" s="46"/>
      <c r="I95" s="46"/>
      <c r="J95" s="46"/>
      <c r="K95" s="47"/>
      <c r="L95" s="56" t="str">
        <f t="shared" si="1"/>
        <v>Jan-00</v>
      </c>
    </row>
    <row r="96" spans="1:12" s="43" customFormat="1" ht="15.9" customHeight="1" x14ac:dyDescent="0.25">
      <c r="A96" s="44"/>
      <c r="B96" s="47"/>
      <c r="C96" s="46"/>
      <c r="D96" s="50"/>
      <c r="E96" s="59"/>
      <c r="F96" s="46"/>
      <c r="G96" s="60"/>
      <c r="H96" s="60"/>
      <c r="I96" s="58"/>
      <c r="J96" s="46"/>
      <c r="K96" s="47"/>
      <c r="L96" s="56" t="str">
        <f t="shared" si="1"/>
        <v>Jan-00</v>
      </c>
    </row>
    <row r="97" spans="1:12" s="43" customFormat="1" ht="15.9" customHeight="1" x14ac:dyDescent="0.25">
      <c r="A97" s="62"/>
      <c r="B97" s="40"/>
      <c r="C97" s="41"/>
      <c r="D97" s="50"/>
      <c r="E97" s="57"/>
      <c r="F97" s="41"/>
      <c r="G97" s="58"/>
      <c r="H97" s="41"/>
      <c r="I97" s="41"/>
      <c r="J97" s="41"/>
      <c r="K97" s="40"/>
      <c r="L97" s="56" t="str">
        <f t="shared" si="1"/>
        <v>Jan-00</v>
      </c>
    </row>
    <row r="98" spans="1:12" s="43" customFormat="1" ht="15.9" customHeight="1" x14ac:dyDescent="0.25">
      <c r="A98" s="49"/>
      <c r="B98" s="47"/>
      <c r="C98" s="46"/>
      <c r="D98" s="50"/>
      <c r="E98" s="59"/>
      <c r="F98" s="46"/>
      <c r="G98" s="60"/>
      <c r="H98" s="46"/>
      <c r="I98" s="46"/>
      <c r="J98" s="46"/>
      <c r="K98" s="47"/>
      <c r="L98" s="56" t="str">
        <f t="shared" si="1"/>
        <v>Jan-00</v>
      </c>
    </row>
    <row r="99" spans="1:12" s="43" customFormat="1" ht="15.9" customHeight="1" x14ac:dyDescent="0.25">
      <c r="A99" s="49"/>
      <c r="B99" s="47"/>
      <c r="C99" s="46"/>
      <c r="D99" s="50"/>
      <c r="E99" s="59"/>
      <c r="F99" s="46"/>
      <c r="G99" s="60"/>
      <c r="H99" s="46"/>
      <c r="I99" s="46"/>
      <c r="J99" s="46"/>
      <c r="K99" s="47"/>
      <c r="L99" s="56" t="str">
        <f t="shared" si="1"/>
        <v>Jan-00</v>
      </c>
    </row>
    <row r="100" spans="1:12" s="43" customFormat="1" ht="15.9" customHeight="1" x14ac:dyDescent="0.25">
      <c r="A100" s="49"/>
      <c r="B100" s="47"/>
      <c r="C100" s="46"/>
      <c r="D100" s="50"/>
      <c r="E100" s="59"/>
      <c r="F100" s="46"/>
      <c r="G100" s="60"/>
      <c r="H100" s="46"/>
      <c r="I100" s="46"/>
      <c r="J100" s="46"/>
      <c r="K100" s="47"/>
      <c r="L100" s="56" t="str">
        <f t="shared" si="1"/>
        <v>Jan-00</v>
      </c>
    </row>
    <row r="101" spans="1:12" s="43" customFormat="1" ht="15.9" customHeight="1" x14ac:dyDescent="0.25">
      <c r="A101" s="49"/>
      <c r="B101" s="47"/>
      <c r="C101" s="46"/>
      <c r="D101" s="50"/>
      <c r="E101" s="59"/>
      <c r="F101" s="46"/>
      <c r="G101" s="60"/>
      <c r="H101" s="46"/>
      <c r="I101" s="46"/>
      <c r="J101" s="46"/>
      <c r="K101" s="47"/>
      <c r="L101" s="56" t="str">
        <f t="shared" si="1"/>
        <v>Jan-00</v>
      </c>
    </row>
    <row r="102" spans="1:12" s="43" customFormat="1" ht="15.9" customHeight="1" x14ac:dyDescent="0.25">
      <c r="A102" s="49"/>
      <c r="B102" s="47"/>
      <c r="C102" s="46"/>
      <c r="D102" s="50"/>
      <c r="E102" s="59"/>
      <c r="F102" s="46"/>
      <c r="G102" s="60"/>
      <c r="H102" s="46"/>
      <c r="I102" s="46"/>
      <c r="J102" s="46"/>
      <c r="K102" s="47"/>
      <c r="L102" s="56" t="str">
        <f t="shared" si="1"/>
        <v>Jan-00</v>
      </c>
    </row>
    <row r="103" spans="1:12" s="43" customFormat="1" ht="15.9" customHeight="1" x14ac:dyDescent="0.25">
      <c r="A103" s="49"/>
      <c r="B103" s="47"/>
      <c r="C103" s="46"/>
      <c r="D103" s="50"/>
      <c r="E103" s="59"/>
      <c r="F103" s="46"/>
      <c r="G103" s="60"/>
      <c r="H103" s="46"/>
      <c r="I103" s="46"/>
      <c r="J103" s="46"/>
      <c r="K103" s="47"/>
      <c r="L103" s="56" t="str">
        <f t="shared" si="1"/>
        <v>Jan-00</v>
      </c>
    </row>
    <row r="104" spans="1:12" s="43" customFormat="1" ht="15.9" customHeight="1" x14ac:dyDescent="0.25">
      <c r="A104" s="49"/>
      <c r="B104" s="47"/>
      <c r="C104" s="46"/>
      <c r="D104" s="50"/>
      <c r="E104" s="59"/>
      <c r="F104" s="46"/>
      <c r="G104" s="60"/>
      <c r="H104" s="46"/>
      <c r="I104" s="46"/>
      <c r="J104" s="46"/>
      <c r="K104" s="47"/>
      <c r="L104" s="56" t="str">
        <f t="shared" si="1"/>
        <v>Jan-00</v>
      </c>
    </row>
    <row r="105" spans="1:12" s="43" customFormat="1" ht="15.9" customHeight="1" x14ac:dyDescent="0.25">
      <c r="A105" s="49"/>
      <c r="B105" s="47"/>
      <c r="C105" s="46"/>
      <c r="D105" s="50"/>
      <c r="E105" s="59"/>
      <c r="F105" s="46"/>
      <c r="G105" s="60"/>
      <c r="H105" s="46"/>
      <c r="I105" s="46"/>
      <c r="J105" s="46"/>
      <c r="K105" s="47"/>
      <c r="L105" s="56" t="str">
        <f t="shared" si="1"/>
        <v>Jan-00</v>
      </c>
    </row>
    <row r="106" spans="1:12" s="43" customFormat="1" ht="15.9" customHeight="1" x14ac:dyDescent="0.25">
      <c r="A106" s="44"/>
      <c r="B106" s="47"/>
      <c r="C106" s="46"/>
      <c r="D106" s="50"/>
      <c r="E106" s="59"/>
      <c r="F106" s="46"/>
      <c r="G106" s="60"/>
      <c r="H106" s="60"/>
      <c r="I106" s="58"/>
      <c r="J106" s="46"/>
      <c r="K106" s="47"/>
      <c r="L106" s="56" t="str">
        <f t="shared" si="1"/>
        <v>Jan-00</v>
      </c>
    </row>
    <row r="107" spans="1:12" s="43" customFormat="1" ht="15.9" customHeight="1" x14ac:dyDescent="0.25">
      <c r="A107" s="44"/>
      <c r="B107" s="47"/>
      <c r="C107" s="46"/>
      <c r="D107" s="50"/>
      <c r="E107" s="59"/>
      <c r="F107" s="46"/>
      <c r="G107" s="60"/>
      <c r="H107" s="60"/>
      <c r="I107" s="58"/>
      <c r="J107" s="46"/>
      <c r="K107" s="47"/>
      <c r="L107" s="56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7" xr:uid="{00000000-0002-0000-0300-000000000000}">
      <formula1>"11000,12000"</formula1>
    </dataValidation>
  </dataValidations>
  <printOptions horizontalCentered="1"/>
  <pageMargins left="0.5" right="0.5" top="1" bottom="1" header="0.5" footer="0.5"/>
  <pageSetup scale="70" orientation="landscape" r:id="rId1"/>
  <headerFooter alignWithMargins="0">
    <oddFooter>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8492-031E-4438-B45C-943884C73EB7}">
  <dimension ref="A4:G4"/>
  <sheetViews>
    <sheetView workbookViewId="0">
      <selection activeCell="G4" sqref="G4"/>
    </sheetView>
  </sheetViews>
  <sheetFormatPr defaultRowHeight="13.2" x14ac:dyDescent="0.25"/>
  <cols>
    <col min="3" max="3" width="7.33203125" bestFit="1" customWidth="1"/>
  </cols>
  <sheetData>
    <row r="4" spans="1:7" s="2" customFormat="1" ht="20.25" customHeight="1" x14ac:dyDescent="0.25">
      <c r="A4" s="20"/>
      <c r="B4" s="67" t="s">
        <v>85</v>
      </c>
      <c r="C4" s="78" t="s">
        <v>85</v>
      </c>
      <c r="D4" s="78" t="s">
        <v>85</v>
      </c>
      <c r="E4" s="97" t="s">
        <v>85</v>
      </c>
      <c r="F4" s="72" t="s">
        <v>208</v>
      </c>
      <c r="G4" s="18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YTD Budget Summary</vt:lpstr>
      <vt:lpstr>Sheet1</vt:lpstr>
      <vt:lpstr>Monthly Expenses Summary</vt:lpstr>
      <vt:lpstr>Itemized Expenses</vt:lpstr>
      <vt:lpstr>Charitables &amp; Sponsorships</vt:lpstr>
      <vt:lpstr>Sheet2</vt:lpstr>
      <vt:lpstr>'Charitables &amp; Sponsorships'!Print_Area</vt:lpstr>
      <vt:lpstr>'Itemized Expenses'!Print_Area</vt:lpstr>
      <vt:lpstr>'Monthly Expenses Summary'!Print_Area</vt:lpstr>
      <vt:lpstr>'Charitables &amp; Sponsorships'!Print_Titles</vt:lpstr>
      <vt:lpstr>'Itemized Expenses'!Print_Titles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</dc:creator>
  <cp:lastModifiedBy>Kevin Harris</cp:lastModifiedBy>
  <cp:lastPrinted>2023-06-07T18:13:04Z</cp:lastPrinted>
  <dcterms:created xsi:type="dcterms:W3CDTF">2003-10-10T15:31:11Z</dcterms:created>
  <dcterms:modified xsi:type="dcterms:W3CDTF">2023-06-13T20:22:58Z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TC011684341033</vt:lpwstr>
  </property>
</Properties>
</file>